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Cache/pivotCacheDefinition8.xml" ContentType="application/vnd.openxmlformats-officedocument.spreadsheetml.pivotCacheDefinition+xml"/>
  <Override PartName="/xl/pivotCache/pivotCacheDefinition9.xml" ContentType="application/vnd.openxmlformats-officedocument.spreadsheetml.pivotCacheDefinition+xml"/>
  <Override PartName="/xl/pivotCache/pivotCacheDefinition10.xml" ContentType="application/vnd.openxmlformats-officedocument.spreadsheetml.pivotCacheDefinition+xml"/>
  <Override PartName="/xl/pivotCache/pivotCacheDefinition11.xml" ContentType="application/vnd.openxmlformats-officedocument.spreadsheetml.pivotCacheDefinition+xml"/>
  <Override PartName="/xl/pivotCache/pivotCacheDefinition12.xml" ContentType="application/vnd.openxmlformats-officedocument.spreadsheetml.pivotCacheDefinition+xml"/>
  <Override PartName="/xl/pivotCache/pivotCacheDefinition13.xml" ContentType="application/vnd.openxmlformats-officedocument.spreadsheetml.pivotCacheDefinition+xml"/>
  <Override PartName="/xl/pivotCache/pivotCacheDefinition14.xml" ContentType="application/vnd.openxmlformats-officedocument.spreadsheetml.pivotCacheDefinition+xml"/>
  <Override PartName="/xl/pivotCache/pivotCacheDefinition15.xml" ContentType="application/vnd.openxmlformats-officedocument.spreadsheetml.pivotCacheDefinition+xml"/>
  <Override PartName="/xl/pivotCache/pivotCacheDefinition16.xml" ContentType="application/vnd.openxmlformats-officedocument.spreadsheetml.pivotCacheDefinition+xml"/>
  <Override PartName="/xl/pivotCache/pivotCacheDefinition17.xml" ContentType="application/vnd.openxmlformats-officedocument.spreadsheetml.pivotCacheDefinition+xml"/>
  <Override PartName="/xl/pivotCache/pivotCacheDefinition18.xml" ContentType="application/vnd.openxmlformats-officedocument.spreadsheetml.pivotCacheDefinition+xml"/>
  <Override PartName="/xl/pivotCache/pivotCacheDefinition19.xml" ContentType="application/vnd.openxmlformats-officedocument.spreadsheetml.pivotCacheDefinition+xml"/>
  <Override PartName="/xl/pivotCache/pivotCacheDefinition20.xml" ContentType="application/vnd.openxmlformats-officedocument.spreadsheetml.pivotCacheDefinition+xml"/>
  <Override PartName="/xl/pivotCache/pivotCacheDefinition21.xml" ContentType="application/vnd.openxmlformats-officedocument.spreadsheetml.pivotCacheDefinition+xml"/>
  <Override PartName="/xl/pivotCache/pivotCacheDefinition22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slicerCaches/slicerCache14.xml" ContentType="application/vnd.ms-excel.slicerCache+xml"/>
  <Override PartName="/xl/slicerCaches/slicerCache15.xml" ContentType="application/vnd.ms-excel.slicerCache+xml"/>
  <Override PartName="/xl/slicerCaches/slicerCache16.xml" ContentType="application/vnd.ms-excel.slicerCache+xml"/>
  <Override PartName="/xl/slicerCaches/slicerCache17.xml" ContentType="application/vnd.ms-excel.slicerCache+xml"/>
  <Override PartName="/xl/slicerCaches/slicerCache18.xml" ContentType="application/vnd.ms-excel.slicerCache+xml"/>
  <Override PartName="/xl/slicerCaches/slicerCache19.xml" ContentType="application/vnd.ms-excel.slicerCache+xml"/>
  <Override PartName="/xl/slicerCaches/slicerCache20.xml" ContentType="application/vnd.ms-excel.slicerCache+xml"/>
  <Override PartName="/xl/slicerCaches/slicerCache21.xml" ContentType="application/vnd.ms-excel.slicerCache+xml"/>
  <Override PartName="/xl/slicerCaches/slicerCache22.xml" ContentType="application/vnd.ms-excel.slicerCache+xml"/>
  <Override PartName="/xl/slicerCaches/slicerCache23.xml" ContentType="application/vnd.ms-excel.slicerCache+xml"/>
  <Override PartName="/xl/slicerCaches/slicerCache24.xml" ContentType="application/vnd.ms-excel.slicerCache+xml"/>
  <Override PartName="/xl/pivotCache/pivotCacheDefinition23.xml" ContentType="application/vnd.openxmlformats-officedocument.spreadsheetml.pivotCacheDefinition+xml"/>
  <Override PartName="/xl/pivotCache/pivotCacheDefinition24.xml" ContentType="application/vnd.openxmlformats-officedocument.spreadsheetml.pivotCacheDefinition+xml"/>
  <Override PartName="/xl/timelineCaches/timelineCache1.xml" ContentType="application/vnd.ms-excel.timelineCache+xml"/>
  <Override PartName="/xl/timelineCaches/timelineCache2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9.xml" ContentType="application/vnd.openxmlformats-officedocument.spreadsheetml.pivotTable+xml"/>
  <Override PartName="/xl/drawings/drawing3.xml" ContentType="application/vnd.openxmlformats-officedocument.drawing+xml"/>
  <Override PartName="/xl/slicers/slicer3.xml" ContentType="application/vnd.ms-excel.slicer+xml"/>
  <Override PartName="/xl/timelines/timeline1.xml" ContentType="application/vnd.ms-excel.timelin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pivotTables/pivotTable10.xml" ContentType="application/vnd.openxmlformats-officedocument.spreadsheetml.pivotTable+xml"/>
  <Override PartName="/xl/drawings/drawing4.xml" ContentType="application/vnd.openxmlformats-officedocument.drawing+xml"/>
  <Override PartName="/xl/slicers/slicer4.xml" ContentType="application/vnd.ms-excel.slicer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pivotTables/pivotTable11.xml" ContentType="application/vnd.openxmlformats-officedocument.spreadsheetml.pivotTable+xml"/>
  <Override PartName="/xl/drawings/drawing5.xml" ContentType="application/vnd.openxmlformats-officedocument.drawing+xml"/>
  <Override PartName="/xl/slicers/slicer5.xml" ContentType="application/vnd.ms-excel.slicer+xml"/>
  <Override PartName="/xl/timelines/timeline2.xml" ContentType="application/vnd.ms-excel.timelin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pivotTables/pivotTable12.xml" ContentType="application/vnd.openxmlformats-officedocument.spreadsheetml.pivotTable+xml"/>
  <Override PartName="/xl/drawings/drawing6.xml" ContentType="application/vnd.openxmlformats-officedocument.drawing+xml"/>
  <Override PartName="/xl/slicers/slicer6.xml" ContentType="application/vnd.ms-excel.slicer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pivotTables/pivotTable1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showInkAnnotation="0"/>
  <xr:revisionPtr revIDLastSave="0" documentId="13_ncr:1_{9E607B62-08E4-4509-8882-9DD65BA29493}" xr6:coauthVersionLast="47" xr6:coauthVersionMax="47" xr10:uidLastSave="{00000000-0000-0000-0000-000000000000}"/>
  <bookViews>
    <workbookView xWindow="-110" yWindow="-110" windowWidth="25820" windowHeight="13900" firstSheet="1" activeTab="4" xr2:uid="{00000000-000D-0000-FFFF-FFFF00000000}"/>
  </bookViews>
  <sheets>
    <sheet name="Přehled prodejů" sheetId="10" r:id="rId1"/>
    <sheet name="Přehled skladů" sheetId="9" r:id="rId2"/>
    <sheet name="Celková tržba a zisk" sheetId="2" r:id="rId3"/>
    <sheet name="Tržba a zisk kumulovaně" sheetId="6" r:id="rId4"/>
    <sheet name="Tržba a zisk zásob (TOP10)" sheetId="4" r:id="rId5"/>
    <sheet name="Stav skladů" sheetId="5" r:id="rId6"/>
    <sheet name="Kontingenční tabulka" sheetId="3" r:id="rId7"/>
  </sheets>
  <definedNames>
    <definedName name="Časová_osa_Datum">#N/A</definedName>
    <definedName name="Časová_osa_Datum1">#N/A</definedName>
    <definedName name="Průřez_Číslo_zakázky1">#N/A</definedName>
    <definedName name="Průřez_Číslo_zakázky11">#N/A</definedName>
    <definedName name="Průřez_Číslo_zakázky121">#N/A</definedName>
    <definedName name="Průřez_Hierarchie_Název">#N/A</definedName>
    <definedName name="Průřez_Hierarchie_Název2">#N/A</definedName>
    <definedName name="Průřez_Hierarchie_zdrojů">#N/A</definedName>
    <definedName name="Průřez_Hierarchie_zdrojů1">#N/A</definedName>
    <definedName name="Průřez_Hierarchie_zdrojů2">#N/A</definedName>
    <definedName name="Průřez_Hierarchie_zdrojů21">#N/A</definedName>
    <definedName name="Průřez_Hierarchie_zdrojů3">#N/A</definedName>
    <definedName name="Průřez_Hierarchie_zdrojů4">#N/A</definedName>
    <definedName name="Průřez_Název_ceny">#N/A</definedName>
    <definedName name="Průřez_Název_činnosti1">#N/A</definedName>
    <definedName name="Průřez_Název_činnosti11">#N/A</definedName>
    <definedName name="Průřez_Název_činnosti121">#N/A</definedName>
    <definedName name="Průřez_Název_členění">#N/A</definedName>
    <definedName name="Průřez_Název_střediska1">#N/A</definedName>
    <definedName name="Průřez_Název_střediska11">#N/A</definedName>
    <definedName name="Průřez_Název_střediska121">#N/A</definedName>
    <definedName name="Průřez_Rok">#N/A</definedName>
    <definedName name="Průřez_Rok1">#N/A</definedName>
    <definedName name="Průřez_Rok2">#N/A</definedName>
    <definedName name="Průřez_Větev_1">#N/A</definedName>
    <definedName name="Průřez_Větev_2">#N/A</definedName>
  </definedNames>
  <calcPr calcId="191029"/>
  <pivotCaches>
    <pivotCache cacheId="0" r:id="rId8"/>
    <pivotCache cacheId="1" r:id="rId9"/>
    <pivotCache cacheId="2" r:id="rId10"/>
    <pivotCache cacheId="3" r:id="rId11"/>
    <pivotCache cacheId="4" r:id="rId12"/>
    <pivotCache cacheId="5" r:id="rId13"/>
    <pivotCache cacheId="6" r:id="rId14"/>
    <pivotCache cacheId="7" r:id="rId15"/>
    <pivotCache cacheId="8" r:id="rId16"/>
    <pivotCache cacheId="9" r:id="rId17"/>
    <pivotCache cacheId="10" r:id="rId18"/>
    <pivotCache cacheId="11" r:id="rId19"/>
    <pivotCache cacheId="12" r:id="rId20"/>
  </pivotCaches>
  <extLst>
    <ext xmlns:x14="http://schemas.microsoft.com/office/spreadsheetml/2009/9/main" uri="{876F7934-8845-4945-9796-88D515C7AA90}">
      <x14:pivotCaches>
        <pivotCache cacheId="13" r:id="rId21"/>
        <pivotCache cacheId="14" r:id="rId22"/>
        <pivotCache cacheId="15" r:id="rId23"/>
        <pivotCache cacheId="16" r:id="rId24"/>
        <pivotCache cacheId="17" r:id="rId25"/>
        <pivotCache cacheId="18" r:id="rId26"/>
        <pivotCache cacheId="19" r:id="rId27"/>
        <pivotCache cacheId="20" r:id="rId28"/>
        <pivotCache cacheId="21" r:id="rId29"/>
      </x14:pivotCaches>
    </ext>
    <ext xmlns:x14="http://schemas.microsoft.com/office/spreadsheetml/2009/9/main" uri="{BBE1A952-AA13-448e-AADC-164F8A28A991}">
      <x14:slicerCaches>
        <x14:slicerCache r:id="rId30"/>
        <x14:slicerCache r:id="rId31"/>
        <x14:slicerCache r:id="rId32"/>
        <x14:slicerCache r:id="rId33"/>
        <x14:slicerCache r:id="rId34"/>
        <x14:slicerCache r:id="rId35"/>
        <x14:slicerCache r:id="rId36"/>
        <x14:slicerCache r:id="rId37"/>
        <x14:slicerCache r:id="rId38"/>
        <x14:slicerCache r:id="rId39"/>
        <x14:slicerCache r:id="rId40"/>
        <x14:slicerCache r:id="rId41"/>
        <x14:slicerCache r:id="rId42"/>
        <x14:slicerCache r:id="rId43"/>
        <x14:slicerCache r:id="rId44"/>
        <x14:slicerCache r:id="rId45"/>
        <x14:slicerCache r:id="rId46"/>
        <x14:slicerCache r:id="rId47"/>
        <x14:slicerCache r:id="rId48"/>
        <x14:slicerCache r:id="rId49"/>
        <x14:slicerCache r:id="rId50"/>
        <x14:slicerCache r:id="rId51"/>
        <x14:slicerCache r:id="rId52"/>
        <x14:slicerCache r:id="rId53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A2CB5862-8E78-49c6-8D9D-AF26E26ADB89}">
      <x15:timelineCachePivotCaches>
        <pivotCache cacheId="22" r:id="rId54"/>
        <pivotCache cacheId="23" r:id="rId55"/>
      </x15:timelineCachePivotCaches>
    </ext>
    <ext xmlns:x15="http://schemas.microsoft.com/office/spreadsheetml/2010/11/main" uri="{D0CA8CA8-9F24-4464-BF8E-62219DCF47F9}">
      <x15:timelineCacheRefs>
        <x15:timelineCacheRef r:id="rId56"/>
        <x15:timelineCacheRef r:id="rId57"/>
      </x15:timelineCacheRef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9" l="1"/>
  <c r="D4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AA3219B-B38E-4BF2-92D9-B0F6E7BE7D4C}" keepAlive="1" name="POHODA BI Komplet - Sklady" description="Kostka skladových pohybů" type="5" refreshedVersion="6" background="1" saveData="1">
    <dbPr connection="Provider=MSOLAP.8;Integrated Security=SSPI;Persist Security Info=True;Initial Catalog=POHODA BI Komplet;Data Source=http://78.156.159.53:2383/OLAP/msmdpump.dll;MDX Compatibility=1;Safety Options=2;MDX Missing Member Mode=Error;Update Isolation Level=2" command="Sklady a zásoby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2">
    <s v="POHODA BI Komplet - Sklady"/>
    <s v="{[Činnost].[Název činnosti].[All]}"/>
    <s v="{[Středisko].[Název střediska].[All]}"/>
    <s v="{[Zakázka].[Číslo zakázky].[All]}"/>
    <s v="{[Zdroj].[Hierarchie zdrojů].[All]}"/>
    <s v="{[Datum].[Kalendářní].[All]}"/>
    <s v="{[Atributy pohybu].[Typ operace].&amp;[Výdej]}"/>
    <s v="{[Atributy pohybu].[Typ operace].[All]}"/>
    <s v="{[Zdroj].[Aktuální zdroj].&amp;[Aktuální]}"/>
    <s v="{[Atributy ceny].[Název ceny].&amp;[Prodejní cena]}"/>
    <s v="{[Atributy pohybu].[Agenda].&amp;[Výroba],[Atributy pohybu].[Agenda].&amp;[Výdejky],[Atributy pohybu].[Agenda].&amp;[Pokladna],[Atributy pohybu].[Agenda].&amp;[Prodejky],[Atributy pohybu].[Agenda].&amp;[Příjemky],[Atributy pohybu].[Agenda].&amp;[Vydané faktury],[Atributy pohybu].[Agenda].&amp;[Přijaté faktury],[Atributy pohybu].[Agenda].[All].UNKNOWNMEMBER}"/>
    <s v="{[Datum].[Rok].[All]}"/>
  </metadataStrings>
  <mdxMetadata count="11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  <mdx n="0" f="s">
      <ms ns="6" c="0"/>
    </mdx>
    <mdx n="0" f="s">
      <ms ns="7" c="0"/>
    </mdx>
    <mdx n="0" f="s">
      <ms ns="8" c="0"/>
    </mdx>
    <mdx n="0" f="s">
      <ms ns="9" c="0"/>
    </mdx>
    <mdx n="0" f="s">
      <ms ns="10" c="0"/>
    </mdx>
    <mdx n="0" f="s">
      <ms ns="11" c="0"/>
    </mdx>
  </mdxMetadata>
  <valueMetadata count="11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</valueMetadata>
</metadata>
</file>

<file path=xl/sharedStrings.xml><?xml version="1.0" encoding="utf-8"?>
<sst xmlns="http://schemas.openxmlformats.org/spreadsheetml/2006/main" count="350" uniqueCount="117">
  <si>
    <t>Částka prodejní</t>
  </si>
  <si>
    <t>Popisky řádků</t>
  </si>
  <si>
    <t>Křeslo čalouněné 1320</t>
  </si>
  <si>
    <t>Pohovka rozkládací 1425</t>
  </si>
  <si>
    <t>Postel roštová</t>
  </si>
  <si>
    <t>Sedací souprava 1320</t>
  </si>
  <si>
    <t>Sedací souprava Laura</t>
  </si>
  <si>
    <t>Stůl jídelní - dubový</t>
  </si>
  <si>
    <t>Stůl jídelní - skleněný</t>
  </si>
  <si>
    <t>Stůl kancelářský s kontejnerem</t>
  </si>
  <si>
    <t>Stůl kancelářský s roletou</t>
  </si>
  <si>
    <t>Židle Z230</t>
  </si>
  <si>
    <t>Celkový součet</t>
  </si>
  <si>
    <t>All</t>
  </si>
  <si>
    <t>Množství</t>
  </si>
  <si>
    <t>Zisk</t>
  </si>
  <si>
    <t>Činnost</t>
  </si>
  <si>
    <t>Středisko</t>
  </si>
  <si>
    <t>Zakázka</t>
  </si>
  <si>
    <t>Firma</t>
  </si>
  <si>
    <t>Celková tržba a zisk</t>
  </si>
  <si>
    <t>Filtr</t>
  </si>
  <si>
    <t>Přehled po letech</t>
  </si>
  <si>
    <t>Kontingeční tabulka</t>
  </si>
  <si>
    <t>Kalendářní</t>
  </si>
  <si>
    <t>Přehled zásob</t>
  </si>
  <si>
    <t>Typ operace</t>
  </si>
  <si>
    <t>Výdej</t>
  </si>
  <si>
    <t>Srovnání zásob</t>
  </si>
  <si>
    <t>Tržba, zisk a množství zásob (TOP 10 dle tržby)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</si>
  <si>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</si>
  <si>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</si>
  <si>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</si>
  <si>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</si>
  <si>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</si>
  <si>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</si>
  <si>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</si>
  <si>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</si>
  <si>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</si>
  <si>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</si>
  <si>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</si>
  <si>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</si>
  <si>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Částka prodejní kumulovaně</t>
  </si>
  <si>
    <t>Zisk kumulovaně</t>
  </si>
  <si>
    <t>Přehled po měsících</t>
  </si>
  <si>
    <t>Tržba a zisk kumulovaně</t>
  </si>
  <si>
    <t>Srovnání měsíců</t>
  </si>
  <si>
    <t>Vrchní deska</t>
  </si>
  <si>
    <t>Židle Z120</t>
  </si>
  <si>
    <t>Konferenční stolek chrom</t>
  </si>
  <si>
    <t>Židle Z320</t>
  </si>
  <si>
    <t>Skladové množství</t>
  </si>
  <si>
    <t>Stav zásoby na skladě</t>
  </si>
  <si>
    <t>Acylpyrin</t>
  </si>
  <si>
    <t>Čalounění Klára</t>
  </si>
  <si>
    <t>Čalounění Laura</t>
  </si>
  <si>
    <t>DVD přehrávač</t>
  </si>
  <si>
    <t>Hi-Fi souprava SONY</t>
  </si>
  <si>
    <t>Kostra Klára</t>
  </si>
  <si>
    <t>Kostra Laura</t>
  </si>
  <si>
    <t>Křeslo čalouněné 1420</t>
  </si>
  <si>
    <t>Kulatina opracovaná</t>
  </si>
  <si>
    <t>kulatina surová</t>
  </si>
  <si>
    <t>Montáž stolu</t>
  </si>
  <si>
    <t>Noha stolová</t>
  </si>
  <si>
    <t>Opracování surového řeziva</t>
  </si>
  <si>
    <t>Radiomagnetofon</t>
  </si>
  <si>
    <t>Řezivo opracované</t>
  </si>
  <si>
    <t>Řezivo surové</t>
  </si>
  <si>
    <t>Sanorin</t>
  </si>
  <si>
    <t>Sedací souprava 1420</t>
  </si>
  <si>
    <t>Sedací souprava Klára</t>
  </si>
  <si>
    <t>Skříňka rohová</t>
  </si>
  <si>
    <t>Spojovací deska</t>
  </si>
  <si>
    <t>Spojovací materiál</t>
  </si>
  <si>
    <t>Spojovací souprava A22</t>
  </si>
  <si>
    <t>Stůl jídelní - bukový</t>
  </si>
  <si>
    <t>Stůl jídelní - rozkládací</t>
  </si>
  <si>
    <t>Stůl montovaný</t>
  </si>
  <si>
    <t>Šrouby</t>
  </si>
  <si>
    <t>TV stolek</t>
  </si>
  <si>
    <t>výroba sedací soupravy</t>
  </si>
  <si>
    <t>Židle Z100</t>
  </si>
  <si>
    <t>Židle Z220</t>
  </si>
  <si>
    <t>Židle Z310</t>
  </si>
  <si>
    <t>Aktuální zdroj</t>
  </si>
  <si>
    <t>Aktuální</t>
  </si>
  <si>
    <t>Ocenění na skladě</t>
  </si>
  <si>
    <t>Hodnota v ceně</t>
  </si>
  <si>
    <t>Prodejní cena</t>
  </si>
  <si>
    <t>Prodejní sklad</t>
  </si>
  <si>
    <t>Sklad materiálu</t>
  </si>
  <si>
    <t>Sklad zboží</t>
  </si>
  <si>
    <t>Popisky sloupců</t>
  </si>
  <si>
    <t>Přehled skladů</t>
  </si>
  <si>
    <t>Kontingeční tabulky přehledů</t>
  </si>
  <si>
    <t>Stav skladů (TOP 50 zásob dle ocenění)</t>
  </si>
  <si>
    <t>Ocenění skladů dle VNC</t>
  </si>
  <si>
    <t>Název ceny</t>
  </si>
  <si>
    <t>Ocenění skladů dle cen</t>
  </si>
  <si>
    <t>Přehled prodejů</t>
  </si>
  <si>
    <t>Vývoj tržby a zisku</t>
  </si>
  <si>
    <t>Kontingeční tabulky přehledu tržby a zisku</t>
  </si>
  <si>
    <t>Kontingenční tabulky přehledu zásob</t>
  </si>
  <si>
    <t>Agenda</t>
  </si>
  <si>
    <t>(Více položek)</t>
  </si>
  <si>
    <t>Přehled objednávek</t>
  </si>
  <si>
    <t>Kontingenční tabulky objednávek</t>
  </si>
  <si>
    <t>Přehled prodeje zásob TOP 10</t>
  </si>
  <si>
    <t>Tržba</t>
  </si>
  <si>
    <t>Rok</t>
  </si>
  <si>
    <t>Stavna skladě</t>
  </si>
  <si>
    <t>2019</t>
  </si>
  <si>
    <t>neuvedeno</t>
  </si>
  <si>
    <t>2020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</si>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</sst>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[$Kč-405];\-#,##0.00\ [$Kč-405]"/>
    <numFmt numFmtId="165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sz val="24"/>
      <color theme="1" tint="0.499984740745262"/>
      <name val="Calibri Light"/>
      <family val="2"/>
      <charset val="238"/>
      <scheme val="major"/>
    </font>
    <font>
      <sz val="14"/>
      <color theme="0" tint="-0.34998626667073579"/>
      <name val="Calibri Light"/>
      <family val="2"/>
      <charset val="238"/>
      <scheme val="maj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 Light"/>
      <family val="2"/>
      <charset val="238"/>
      <scheme val="major"/>
    </font>
    <font>
      <sz val="6"/>
      <color theme="1"/>
      <name val="Calibri Light"/>
      <family val="2"/>
      <charset val="238"/>
      <scheme val="major"/>
    </font>
    <font>
      <sz val="11"/>
      <color theme="1" tint="0.49998474074526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0" applyNumberFormat="1"/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0" fontId="0" fillId="2" borderId="2" xfId="0" applyFill="1" applyBorder="1"/>
    <xf numFmtId="0" fontId="0" fillId="2" borderId="0" xfId="0" applyFill="1"/>
    <xf numFmtId="0" fontId="2" fillId="0" borderId="1" xfId="0" applyFont="1" applyFill="1" applyBorder="1" applyAlignment="1">
      <alignment horizontal="center" vertical="top" textRotation="90"/>
    </xf>
    <xf numFmtId="0" fontId="3" fillId="0" borderId="0" xfId="0" applyFont="1"/>
    <xf numFmtId="0" fontId="0" fillId="0" borderId="3" xfId="0" applyBorder="1"/>
    <xf numFmtId="0" fontId="0" fillId="0" borderId="4" xfId="0" applyBorder="1"/>
    <xf numFmtId="0" fontId="4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Border="1"/>
    <xf numFmtId="0" fontId="2" fillId="0" borderId="4" xfId="0" applyFont="1" applyFill="1" applyBorder="1" applyAlignment="1">
      <alignment horizontal="center" vertical="top" textRotation="90"/>
    </xf>
    <xf numFmtId="3" fontId="0" fillId="0" borderId="0" xfId="0" applyNumberFormat="1"/>
    <xf numFmtId="0" fontId="2" fillId="0" borderId="0" xfId="0" applyFont="1" applyAlignment="1">
      <alignment horizontal="center" vertical="top" textRotation="90"/>
    </xf>
    <xf numFmtId="0" fontId="2" fillId="0" borderId="0" xfId="0" applyFont="1" applyFill="1" applyBorder="1" applyAlignment="1">
      <alignment horizontal="center" vertical="top" textRotation="90"/>
    </xf>
    <xf numFmtId="0" fontId="2" fillId="0" borderId="4" xfId="0" applyFont="1" applyFill="1" applyBorder="1" applyAlignment="1">
      <alignment horizontal="center" vertical="top" textRotation="90"/>
    </xf>
    <xf numFmtId="0" fontId="5" fillId="0" borderId="0" xfId="0" pivotButton="1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pivotButton="1" applyFont="1"/>
    <xf numFmtId="0" fontId="6" fillId="0" borderId="0" xfId="0" applyFont="1"/>
    <xf numFmtId="0" fontId="6" fillId="0" borderId="0" xfId="0" applyFont="1" applyAlignment="1">
      <alignment horizontal="left"/>
    </xf>
    <xf numFmtId="164" fontId="6" fillId="0" borderId="0" xfId="0" applyNumberFormat="1" applyFont="1"/>
    <xf numFmtId="0" fontId="6" fillId="0" borderId="0" xfId="0" applyNumberFormat="1" applyFont="1"/>
    <xf numFmtId="0" fontId="6" fillId="0" borderId="4" xfId="0" applyFont="1" applyBorder="1" applyAlignment="1">
      <alignment horizontal="left"/>
    </xf>
    <xf numFmtId="0" fontId="6" fillId="0" borderId="4" xfId="0" applyNumberFormat="1" applyFont="1" applyBorder="1"/>
    <xf numFmtId="0" fontId="2" fillId="0" borderId="0" xfId="0" applyFont="1" applyBorder="1" applyAlignment="1">
      <alignment horizontal="center" vertical="top" textRotation="90"/>
    </xf>
    <xf numFmtId="0" fontId="2" fillId="0" borderId="4" xfId="0" applyFont="1" applyBorder="1" applyAlignment="1">
      <alignment horizontal="center" vertical="top" textRotation="90"/>
    </xf>
    <xf numFmtId="0" fontId="8" fillId="0" borderId="0" xfId="0" applyFont="1" applyBorder="1"/>
    <xf numFmtId="0" fontId="7" fillId="0" borderId="1" xfId="0" applyFont="1" applyBorder="1"/>
    <xf numFmtId="0" fontId="5" fillId="0" borderId="0" xfId="0" applyNumberFormat="1" applyFont="1"/>
    <xf numFmtId="0" fontId="2" fillId="0" borderId="0" xfId="0" applyFont="1" applyFill="1" applyBorder="1" applyAlignment="1">
      <alignment horizontal="center" vertical="top" textRotation="90"/>
    </xf>
    <xf numFmtId="0" fontId="2" fillId="0" borderId="4" xfId="0" applyFont="1" applyFill="1" applyBorder="1" applyAlignment="1">
      <alignment horizontal="center" vertical="top" textRotation="90"/>
    </xf>
    <xf numFmtId="0" fontId="2" fillId="0" borderId="0" xfId="0" applyFont="1" applyAlignment="1">
      <alignment horizontal="center" vertical="top" textRotation="90"/>
    </xf>
    <xf numFmtId="0" fontId="2" fillId="0" borderId="0" xfId="0" applyFont="1" applyFill="1" applyBorder="1" applyAlignment="1">
      <alignment horizontal="center" vertical="top" textRotation="90"/>
    </xf>
    <xf numFmtId="0" fontId="2" fillId="0" borderId="4" xfId="0" applyFont="1" applyFill="1" applyBorder="1" applyAlignment="1">
      <alignment horizontal="center" vertical="top" textRotation="90"/>
    </xf>
    <xf numFmtId="0" fontId="2" fillId="0" borderId="0" xfId="0" applyFont="1" applyAlignment="1">
      <alignment horizontal="center" vertical="top" textRotation="90"/>
    </xf>
    <xf numFmtId="0" fontId="2" fillId="0" borderId="0" xfId="0" applyFont="1" applyBorder="1" applyAlignment="1">
      <alignment horizontal="center" vertical="top" textRotation="90"/>
    </xf>
    <xf numFmtId="0" fontId="2" fillId="0" borderId="4" xfId="0" applyFont="1" applyBorder="1" applyAlignment="1">
      <alignment horizontal="center" vertical="top" textRotation="90"/>
    </xf>
    <xf numFmtId="0" fontId="1" fillId="0" borderId="0" xfId="0" applyFont="1"/>
    <xf numFmtId="0" fontId="2" fillId="0" borderId="0" xfId="0" applyFont="1" applyFill="1" applyBorder="1" applyAlignment="1">
      <alignment horizontal="center" vertical="top" textRotation="90"/>
    </xf>
    <xf numFmtId="0" fontId="2" fillId="0" borderId="4" xfId="0" applyFont="1" applyFill="1" applyBorder="1" applyAlignment="1">
      <alignment horizontal="center" vertical="top" textRotation="90"/>
    </xf>
    <xf numFmtId="0" fontId="2" fillId="0" borderId="0" xfId="0" applyFont="1" applyAlignment="1">
      <alignment horizontal="center" vertical="top" textRotation="90"/>
    </xf>
    <xf numFmtId="0" fontId="9" fillId="0" borderId="2" xfId="0" applyFont="1" applyBorder="1"/>
    <xf numFmtId="0" fontId="9" fillId="0" borderId="3" xfId="0" applyFont="1" applyBorder="1" applyAlignment="1">
      <alignment horizontal="left"/>
    </xf>
  </cellXfs>
  <cellStyles count="1">
    <cellStyle name="Normální" xfId="0" builtinId="0"/>
  </cellStyles>
  <dxfs count="51">
    <dxf>
      <numFmt numFmtId="165" formatCode="#,##0\ &quot;Kč&quot;"/>
    </dxf>
    <dxf>
      <numFmt numFmtId="165" formatCode="#,##0\ &quot;Kč&quot;"/>
    </dxf>
    <dxf>
      <numFmt numFmtId="165" formatCode="#,##0\ &quot;Kč&quot;"/>
    </dxf>
    <dxf>
      <numFmt numFmtId="165" formatCode="#,##0\ &quot;Kč&quot;"/>
    </dxf>
    <dxf>
      <numFmt numFmtId="165" formatCode="#,##0\ &quot;Kč&quot;"/>
    </dxf>
    <dxf>
      <numFmt numFmtId="165" formatCode="#,##0\ &quot;Kč&quot;"/>
    </dxf>
    <dxf>
      <numFmt numFmtId="3" formatCode="#,##0"/>
    </dxf>
    <dxf>
      <numFmt numFmtId="1" formatCode="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4"/>
        <color theme="4"/>
        <name val="Calibri Light"/>
        <scheme val="major"/>
      </font>
    </dxf>
    <dxf>
      <font>
        <name val="Calibri Light"/>
        <scheme val="major"/>
      </font>
    </dxf>
    <dxf>
      <font>
        <color theme="8"/>
      </font>
      <fill>
        <patternFill>
          <bgColor theme="4" tint="0.79998168889431442"/>
        </patternFill>
      </fill>
      <border diagonalDown="1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diagonal style="thin">
          <color theme="4" tint="0.59996337778862885"/>
        </diagonal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color theme="8"/>
      </font>
      <fill>
        <patternFill patternType="none">
          <fgColor auto="1"/>
          <bgColor auto="1"/>
        </pattern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ill>
        <patternFill patternType="none">
          <bgColor auto="1"/>
        </pattern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  <border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top style="thin">
          <color theme="4" tint="0.79998168889431442"/>
        </top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sz val="14"/>
        <color theme="8"/>
        <name val="Calibri Light"/>
        <scheme val="major"/>
      </font>
      <border diagonalUp="0" diagonalDown="0">
        <left/>
        <right/>
        <top/>
        <bottom/>
        <vertical/>
        <horizontal/>
      </border>
    </dxf>
    <dxf>
      <font>
        <sz val="14"/>
        <color theme="8"/>
        <name val="Calibri Light"/>
        <scheme val="major"/>
      </font>
      <fill>
        <patternFill patternType="solid">
          <fgColor theme="0"/>
          <bgColor theme="0"/>
        </patternFill>
      </fill>
      <border>
        <left style="thin">
          <color theme="1" tint="-0.499984740745262"/>
        </left>
        <right style="thin">
          <color theme="1" tint="-0.499984740745262"/>
        </right>
        <top style="thin">
          <color theme="1" tint="-0.499984740745262"/>
        </top>
        <bottom style="thin">
          <color theme="1" tint="-0.499984740745262"/>
        </bottom>
      </border>
    </dxf>
    <dxf>
      <font>
        <sz val="14"/>
        <color theme="4"/>
        <name val="Calibri Light"/>
        <scheme val="major"/>
      </font>
    </dxf>
    <dxf>
      <font>
        <sz val="14"/>
        <color theme="8"/>
        <name val="Calibri Light"/>
        <scheme val="major"/>
      </font>
      <fill>
        <patternFill patternType="solid">
          <fgColor indexed="64"/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4" defaultTableStyle="TableStyleMedium2" defaultPivotStyle="PivotStyleLight16">
    <tableStyle name="Styl časové osy - POHODA BI" pivot="0" table="0" count="9" xr9:uid="{00000000-0011-0000-FFFF-FFFF00000000}">
      <tableStyleElement type="wholeTable" dxfId="50"/>
      <tableStyleElement type="headerRow" dxfId="49"/>
    </tableStyle>
    <tableStyle name="Styl časové osy - POHODA BI 2" pivot="0" table="0" count="8" xr9:uid="{00000000-0011-0000-FFFF-FFFF01000000}">
      <tableStyleElement type="wholeTable" dxfId="48"/>
      <tableStyleElement type="headerRow" dxfId="47"/>
    </tableStyle>
    <tableStyle name="Styl kontingenční tabulky - POHODA BI" table="0" count="9" xr9:uid="{00000000-0011-0000-FFFF-FFFF02000000}">
      <tableStyleElement type="headerRow" dxfId="46"/>
      <tableStyleElement type="firstColumn" dxfId="45"/>
      <tableStyleElement type="firstRowStripe" dxfId="44"/>
      <tableStyleElement type="secondRowStripe" dxfId="43"/>
      <tableStyleElement type="firstColumnStripe" dxfId="42"/>
      <tableStyleElement type="secondColumnStripe" dxfId="41"/>
      <tableStyleElement type="firstSubtotalRow" dxfId="40"/>
      <tableStyleElement type="pageFieldLabels" dxfId="39"/>
      <tableStyleElement type="pageFieldValues" dxfId="38"/>
    </tableStyle>
    <tableStyle name="Styl průřezu - POHODA BI" pivot="0" table="0" count="10" xr9:uid="{00000000-0011-0000-FFFF-FFFF03000000}">
      <tableStyleElement type="wholeTable" dxfId="37"/>
      <tableStyleElement type="headerRow" dxfId="36"/>
    </tableStyle>
  </tableStyles>
  <colors>
    <mruColors>
      <color rgb="FF264378"/>
    </mruColors>
  </colors>
  <extLst>
    <ext xmlns:x14="http://schemas.microsoft.com/office/spreadsheetml/2009/9/main" uri="{46F421CA-312F-682f-3DD2-61675219B42D}">
      <x14:dxfs count="8"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0"/>
          </font>
          <fill>
            <patternFill>
              <bgColor theme="4" tint="0.39994506668294322"/>
            </patternFill>
          </fill>
        </dxf>
        <dxf>
          <font>
            <color theme="1"/>
          </font>
          <fill>
            <patternFill>
              <bgColor theme="4" tint="0.79998168889431442"/>
            </patternFill>
          </fill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0"/>
            <name val="Calibri Light"/>
            <scheme val="major"/>
          </font>
          <fill>
            <patternFill>
              <bgColor theme="4"/>
            </patternFill>
          </fill>
          <border>
            <left style="thick">
              <color theme="4"/>
            </left>
            <right style="thick">
              <color theme="4"/>
            </right>
            <top style="thick">
              <color theme="4"/>
            </top>
            <bottom style="thick">
              <color theme="4"/>
            </bottom>
          </border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1"/>
          </font>
        </dxf>
      </x14:dxfs>
    </ext>
    <ext xmlns:x14="http://schemas.microsoft.com/office/spreadsheetml/2009/9/main" uri="{EB79DEF2-80B8-43e5-95BD-54CBDDF9020C}">
      <x14:slicerStyles defaultSlicerStyle="SlicerStyleLight1">
        <x14:slicerStyle name="Styl průřezu - POHODA BI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A0A4C193-F2C1-4fcb-8827-314CF55A85BB}">
      <x15:dxfs count="13">
        <dxf>
          <fill>
            <patternFill patternType="solid">
              <fgColor theme="0" tint="-0.14999847407452621"/>
              <bgColor theme="0" tint="-0.14999847407452621"/>
            </patternFill>
          </fill>
        </dxf>
        <dxf>
          <fill>
            <patternFill patternType="solid">
              <fgColor theme="0"/>
              <bgColor theme="0"/>
            </patternFill>
          </fill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10"/>
            <color theme="1" tint="0.499984740745262"/>
          </font>
        </dxf>
        <dxf>
          <fill>
            <patternFill>
              <bgColor theme="4" tint="0.79998168889431442"/>
            </patternFill>
          </fill>
        </dxf>
        <dxf>
          <fill>
            <patternFill patternType="solid">
              <fgColor theme="0" tint="-0.14996795556505021"/>
              <bgColor theme="4" tint="0.79998168889431442"/>
            </patternFill>
          </fill>
        </dxf>
        <dxf>
          <fill>
            <patternFill patternType="solid">
              <fgColor theme="0"/>
              <bgColor theme="4"/>
            </patternFill>
          </fill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11"/>
            <color theme="1" tint="0.499984740745262"/>
            <name val="Calibri"/>
            <scheme val="minor"/>
          </font>
        </dxf>
      </x15:dxfs>
    </ext>
    <ext xmlns:x15="http://schemas.microsoft.com/office/spreadsheetml/2010/11/main" uri="{9260A510-F301-46a8-8635-F512D64BE5F5}">
      <x15:timelineStyles defaultTimelineStyle="Styl časové osy - POHODA BI">
        <x15:timelineStyle name="Styl časové osy - POHODA BI">
          <x15:timelineStyleElements>
            <x15:timelineStyleElement type="selectionLabel" dxfId="12"/>
            <x15:timelineStyleElement type="timeLevel" dxfId="11"/>
            <x15:timelineStyleElement type="periodLabel1" dxfId="10"/>
            <x15:timelineStyleElement type="periodLabel2" dxfId="9"/>
            <x15:timelineStyleElement type="selectedTimeBlock" dxfId="8"/>
            <x15:timelineStyleElement type="unselectedTimeBlock" dxfId="7"/>
            <x15:timelineStyleElement type="selectedTimeBlockSpace" dxfId="6"/>
          </x15:timelineStyleElements>
        </x15:timelineStyle>
        <x15:timelineStyle name="Styl časové osy - POHODA BI 2">
          <x15:timelineStyleElements>
            <x15:timelineStyleElement type="selectionLabel" dxfId="5"/>
            <x15:timelineStyleElement type="timeLevel" dxfId="4"/>
            <x15:timelineStyleElement type="periodLabel1" dxfId="3"/>
            <x15:timelineStyleElement type="periodLabel2" dxfId="2"/>
            <x15:timelineStyleElement type="selectedTimeBlock" dxfId="1"/>
            <x15:timelineStyleElement type="unselectedTimeBlock" dxfId="0"/>
          </x15:timelineStyleElements>
        </x15:timelineStyle>
      </x15:timelineStyles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6.xml"/><Relationship Id="rId18" Type="http://schemas.openxmlformats.org/officeDocument/2006/relationships/pivotCacheDefinition" Target="pivotCache/pivotCacheDefinition11.xml"/><Relationship Id="rId26" Type="http://schemas.openxmlformats.org/officeDocument/2006/relationships/pivotCacheDefinition" Target="pivotCache/pivotCacheDefinition19.xml"/><Relationship Id="rId39" Type="http://schemas.microsoft.com/office/2007/relationships/slicerCache" Target="slicerCaches/slicerCache10.xml"/><Relationship Id="rId21" Type="http://schemas.openxmlformats.org/officeDocument/2006/relationships/pivotCacheDefinition" Target="pivotCache/pivotCacheDefinition14.xml"/><Relationship Id="rId34" Type="http://schemas.microsoft.com/office/2007/relationships/slicerCache" Target="slicerCaches/slicerCache5.xml"/><Relationship Id="rId42" Type="http://schemas.microsoft.com/office/2007/relationships/slicerCache" Target="slicerCaches/slicerCache13.xml"/><Relationship Id="rId47" Type="http://schemas.microsoft.com/office/2007/relationships/slicerCache" Target="slicerCaches/slicerCache18.xml"/><Relationship Id="rId50" Type="http://schemas.microsoft.com/office/2007/relationships/slicerCache" Target="slicerCaches/slicerCache21.xml"/><Relationship Id="rId55" Type="http://schemas.openxmlformats.org/officeDocument/2006/relationships/pivotCacheDefinition" Target="pivotCache/pivotCacheDefinition24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9.xml"/><Relationship Id="rId29" Type="http://schemas.openxmlformats.org/officeDocument/2006/relationships/pivotCacheDefinition" Target="pivotCache/pivotCacheDefinition22.xml"/><Relationship Id="rId11" Type="http://schemas.openxmlformats.org/officeDocument/2006/relationships/pivotCacheDefinition" Target="pivotCache/pivotCacheDefinition4.xml"/><Relationship Id="rId24" Type="http://schemas.openxmlformats.org/officeDocument/2006/relationships/pivotCacheDefinition" Target="pivotCache/pivotCacheDefinition17.xml"/><Relationship Id="rId32" Type="http://schemas.microsoft.com/office/2007/relationships/slicerCache" Target="slicerCaches/slicerCache3.xml"/><Relationship Id="rId37" Type="http://schemas.microsoft.com/office/2007/relationships/slicerCache" Target="slicerCaches/slicerCache8.xml"/><Relationship Id="rId40" Type="http://schemas.microsoft.com/office/2007/relationships/slicerCache" Target="slicerCaches/slicerCache11.xml"/><Relationship Id="rId45" Type="http://schemas.microsoft.com/office/2007/relationships/slicerCache" Target="slicerCaches/slicerCache16.xml"/><Relationship Id="rId53" Type="http://schemas.microsoft.com/office/2007/relationships/slicerCache" Target="slicerCaches/slicerCache24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pivotCacheDefinition" Target="pivotCache/pivotCacheDefinition12.xml"/><Relationship Id="rId14" Type="http://schemas.openxmlformats.org/officeDocument/2006/relationships/pivotCacheDefinition" Target="pivotCache/pivotCacheDefinition7.xml"/><Relationship Id="rId22" Type="http://schemas.openxmlformats.org/officeDocument/2006/relationships/pivotCacheDefinition" Target="pivotCache/pivotCacheDefinition15.xml"/><Relationship Id="rId27" Type="http://schemas.openxmlformats.org/officeDocument/2006/relationships/pivotCacheDefinition" Target="pivotCache/pivotCacheDefinition20.xml"/><Relationship Id="rId30" Type="http://schemas.microsoft.com/office/2007/relationships/slicerCache" Target="slicerCaches/slicerCache1.xml"/><Relationship Id="rId35" Type="http://schemas.microsoft.com/office/2007/relationships/slicerCache" Target="slicerCaches/slicerCache6.xml"/><Relationship Id="rId43" Type="http://schemas.microsoft.com/office/2007/relationships/slicerCache" Target="slicerCaches/slicerCache14.xml"/><Relationship Id="rId48" Type="http://schemas.microsoft.com/office/2007/relationships/slicerCache" Target="slicerCaches/slicerCache19.xml"/><Relationship Id="rId56" Type="http://schemas.microsoft.com/office/2011/relationships/timelineCache" Target="timelineCaches/timelineCache1.xml"/><Relationship Id="rId8" Type="http://schemas.openxmlformats.org/officeDocument/2006/relationships/pivotCacheDefinition" Target="pivotCache/pivotCacheDefinition1.xml"/><Relationship Id="rId51" Type="http://schemas.microsoft.com/office/2007/relationships/slicerCache" Target="slicerCaches/slicerCache22.xml"/><Relationship Id="rId3" Type="http://schemas.openxmlformats.org/officeDocument/2006/relationships/worksheet" Target="worksheets/sheet3.xml"/><Relationship Id="rId12" Type="http://schemas.openxmlformats.org/officeDocument/2006/relationships/pivotCacheDefinition" Target="pivotCache/pivotCacheDefinition5.xml"/><Relationship Id="rId17" Type="http://schemas.openxmlformats.org/officeDocument/2006/relationships/pivotCacheDefinition" Target="pivotCache/pivotCacheDefinition10.xml"/><Relationship Id="rId25" Type="http://schemas.openxmlformats.org/officeDocument/2006/relationships/pivotCacheDefinition" Target="pivotCache/pivotCacheDefinition18.xml"/><Relationship Id="rId33" Type="http://schemas.microsoft.com/office/2007/relationships/slicerCache" Target="slicerCaches/slicerCache4.xml"/><Relationship Id="rId38" Type="http://schemas.microsoft.com/office/2007/relationships/slicerCache" Target="slicerCaches/slicerCache9.xml"/><Relationship Id="rId46" Type="http://schemas.microsoft.com/office/2007/relationships/slicerCache" Target="slicerCaches/slicerCache17.xml"/><Relationship Id="rId59" Type="http://schemas.openxmlformats.org/officeDocument/2006/relationships/connections" Target="connections.xml"/><Relationship Id="rId20" Type="http://schemas.openxmlformats.org/officeDocument/2006/relationships/pivotCacheDefinition" Target="pivotCache/pivotCacheDefinition13.xml"/><Relationship Id="rId41" Type="http://schemas.microsoft.com/office/2007/relationships/slicerCache" Target="slicerCaches/slicerCache12.xml"/><Relationship Id="rId54" Type="http://schemas.openxmlformats.org/officeDocument/2006/relationships/pivotCacheDefinition" Target="pivotCache/pivotCacheDefinition23.xml"/><Relationship Id="rId62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pivotCacheDefinition" Target="pivotCache/pivotCacheDefinition8.xml"/><Relationship Id="rId23" Type="http://schemas.openxmlformats.org/officeDocument/2006/relationships/pivotCacheDefinition" Target="pivotCache/pivotCacheDefinition16.xml"/><Relationship Id="rId28" Type="http://schemas.openxmlformats.org/officeDocument/2006/relationships/pivotCacheDefinition" Target="pivotCache/pivotCacheDefinition21.xml"/><Relationship Id="rId36" Type="http://schemas.microsoft.com/office/2007/relationships/slicerCache" Target="slicerCaches/slicerCache7.xml"/><Relationship Id="rId49" Type="http://schemas.microsoft.com/office/2007/relationships/slicerCache" Target="slicerCaches/slicerCache20.xml"/><Relationship Id="rId57" Type="http://schemas.microsoft.com/office/2011/relationships/timelineCache" Target="timelineCaches/timelineCache2.xml"/><Relationship Id="rId10" Type="http://schemas.openxmlformats.org/officeDocument/2006/relationships/pivotCacheDefinition" Target="pivotCache/pivotCacheDefinition3.xml"/><Relationship Id="rId31" Type="http://schemas.microsoft.com/office/2007/relationships/slicerCache" Target="slicerCaches/slicerCache2.xml"/><Relationship Id="rId44" Type="http://schemas.microsoft.com/office/2007/relationships/slicerCache" Target="slicerCaches/slicerCache15.xml"/><Relationship Id="rId52" Type="http://schemas.microsoft.com/office/2007/relationships/slicerCache" Target="slicerCaches/slicerCache23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[Business-Intelligence_Sklady.xlsx]Přehled prodejů!Přehled prodejů KT Tržba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'Přehled prodejů'!$E$59:$E$60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'Přehled prodejů'!$D$61:$D$73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'Přehled prodejů'!$E$61:$E$73</c:f>
              <c:numCache>
                <c:formatCode>General</c:formatCode>
                <c:ptCount val="13"/>
                <c:pt idx="0">
                  <c:v>170928</c:v>
                </c:pt>
                <c:pt idx="1">
                  <c:v>199833.09</c:v>
                </c:pt>
                <c:pt idx="2">
                  <c:v>86579.5</c:v>
                </c:pt>
                <c:pt idx="3">
                  <c:v>142177.58799999999</c:v>
                </c:pt>
                <c:pt idx="4">
                  <c:v>184005.61119999996</c:v>
                </c:pt>
                <c:pt idx="5">
                  <c:v>90054.357599999988</c:v>
                </c:pt>
                <c:pt idx="6">
                  <c:v>234264.9</c:v>
                </c:pt>
                <c:pt idx="7">
                  <c:v>90123.939900000012</c:v>
                </c:pt>
                <c:pt idx="8">
                  <c:v>135659.25899999999</c:v>
                </c:pt>
                <c:pt idx="9">
                  <c:v>207942.81200000001</c:v>
                </c:pt>
                <c:pt idx="10">
                  <c:v>34746.5864</c:v>
                </c:pt>
                <c:pt idx="11">
                  <c:v>311145.41039999999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3-4BEA-97EE-88F98B2BA9FE}"/>
            </c:ext>
          </c:extLst>
        </c:ser>
        <c:ser>
          <c:idx val="1"/>
          <c:order val="1"/>
          <c:tx>
            <c:strRef>
              <c:f>'Přehled prodejů'!$F$59:$F$60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'Přehled prodejů'!$D$61:$D$73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'Přehled prodejů'!$F$61:$F$73</c:f>
              <c:numCache>
                <c:formatCode>General</c:formatCode>
                <c:ptCount val="13"/>
                <c:pt idx="0">
                  <c:v>542869.46600000001</c:v>
                </c:pt>
                <c:pt idx="1">
                  <c:v>341891.5981</c:v>
                </c:pt>
                <c:pt idx="2">
                  <c:v>397319.0821</c:v>
                </c:pt>
                <c:pt idx="3">
                  <c:v>482441.7122999999</c:v>
                </c:pt>
                <c:pt idx="4">
                  <c:v>264675.02569999994</c:v>
                </c:pt>
                <c:pt idx="5">
                  <c:v>277489.1249</c:v>
                </c:pt>
                <c:pt idx="6">
                  <c:v>407798.80910000001</c:v>
                </c:pt>
                <c:pt idx="7">
                  <c:v>324986.36410000001</c:v>
                </c:pt>
                <c:pt idx="8">
                  <c:v>239910.49619999999</c:v>
                </c:pt>
                <c:pt idx="9">
                  <c:v>489543.0077999999</c:v>
                </c:pt>
                <c:pt idx="10">
                  <c:v>456108.8653</c:v>
                </c:pt>
                <c:pt idx="11">
                  <c:v>751294.86749999982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3-4BEA-97EE-88F98B2BA9FE}"/>
            </c:ext>
          </c:extLst>
        </c:ser>
        <c:ser>
          <c:idx val="2"/>
          <c:order val="2"/>
          <c:tx>
            <c:strRef>
              <c:f>'Přehled prodejů'!$G$59:$G$60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'Přehled prodejů'!$D$61:$D$73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'Přehled prodejů'!$G$61:$G$73</c:f>
              <c:numCache>
                <c:formatCode>General</c:formatCode>
                <c:ptCount val="13"/>
                <c:pt idx="0">
                  <c:v>387535.06400000001</c:v>
                </c:pt>
                <c:pt idx="1">
                  <c:v>385927.79</c:v>
                </c:pt>
                <c:pt idx="2">
                  <c:v>1115685.2187000001</c:v>
                </c:pt>
                <c:pt idx="3">
                  <c:v>1884581.3653000002</c:v>
                </c:pt>
                <c:pt idx="4">
                  <c:v>1206594.2915999999</c:v>
                </c:pt>
                <c:pt idx="5">
                  <c:v>2057567.1236</c:v>
                </c:pt>
                <c:pt idx="6">
                  <c:v>3040432.1573999999</c:v>
                </c:pt>
                <c:pt idx="7">
                  <c:v>637305.64690000005</c:v>
                </c:pt>
                <c:pt idx="8">
                  <c:v>1436227.2578999999</c:v>
                </c:pt>
                <c:pt idx="9">
                  <c:v>593364.26399999997</c:v>
                </c:pt>
                <c:pt idx="10">
                  <c:v>120021.22640000001</c:v>
                </c:pt>
                <c:pt idx="11">
                  <c:v>898263.37999999989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F3-4BEA-97EE-88F98B2BA9FE}"/>
            </c:ext>
          </c:extLst>
        </c:ser>
        <c:ser>
          <c:idx val="3"/>
          <c:order val="3"/>
          <c:tx>
            <c:strRef>
              <c:f>'Přehled prodejů'!$H$59:$H$60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'Přehled prodejů'!$D$61:$D$73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'Přehled prodejů'!$H$61:$H$73</c:f>
              <c:numCache>
                <c:formatCode>General</c:formatCode>
                <c:ptCount val="13"/>
                <c:pt idx="0">
                  <c:v>137394.11670000001</c:v>
                </c:pt>
                <c:pt idx="1">
                  <c:v>186400.21</c:v>
                </c:pt>
                <c:pt idx="2">
                  <c:v>327153.71759999997</c:v>
                </c:pt>
                <c:pt idx="3">
                  <c:v>207794.03529999999</c:v>
                </c:pt>
                <c:pt idx="4">
                  <c:v>604996.74829999998</c:v>
                </c:pt>
                <c:pt idx="5">
                  <c:v>77826.638800000001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F3-4BEA-97EE-88F98B2BA9FE}"/>
            </c:ext>
          </c:extLst>
        </c:ser>
        <c:ser>
          <c:idx val="4"/>
          <c:order val="4"/>
          <c:tx>
            <c:strRef>
              <c:f>'Přehled prodejů'!$I$59:$I$60</c:f>
              <c:strCache>
                <c:ptCount val="1"/>
                <c:pt idx="0">
                  <c:v>neuvedeno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'Přehled prodejů'!$D$61:$D$73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'Přehled prodejů'!$I$61:$I$73</c:f>
              <c:numCache>
                <c:formatCode>General</c:formatCode>
                <c:ptCount val="13"/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A3-42A4-A44F-C4F842956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100384"/>
        <c:axId val="239100944"/>
      </c:lineChart>
      <c:catAx>
        <c:axId val="23910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9100944"/>
        <c:crosses val="autoZero"/>
        <c:auto val="1"/>
        <c:lblAlgn val="ctr"/>
        <c:lblOffset val="100"/>
        <c:noMultiLvlLbl val="0"/>
      </c:catAx>
      <c:valAx>
        <c:axId val="23910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910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471666761079326E-3"/>
          <c:y val="0.91426801865594143"/>
          <c:w val="0.59325842696629216"/>
          <c:h val="7.4503858616696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[Business-Intelligence_Sklady.xlsx]Tržba a zisk kumulovaně!Kontingenční tabulka tržby a zisku kumulovaně</c:name>
    <c:fmtId val="4"/>
  </c:pivotSource>
  <c:chart>
    <c:autoTitleDeleted val="0"/>
    <c:pivotFmts>
      <c:pivotFmt>
        <c:idx val="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5"/>
          </a:solidFill>
          <a:ln>
            <a:noFill/>
          </a:ln>
          <a:effectLst/>
        </c:spPr>
      </c:pivotFmt>
      <c:pivotFmt>
        <c:idx val="4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6">
              <a:alpha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>
              <a:alpha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diamond"/>
          <c:size val="10"/>
          <c:spPr>
            <a:solidFill>
              <a:schemeClr val="accent1"/>
            </a:solidFill>
            <a:ln w="9525"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diamond"/>
          <c:size val="10"/>
          <c:spPr>
            <a:solidFill>
              <a:schemeClr val="accent6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diamond"/>
          <c:size val="10"/>
          <c:spPr>
            <a:solidFill>
              <a:schemeClr val="accent1"/>
            </a:solidFill>
            <a:ln w="9525">
              <a:noFill/>
            </a:ln>
            <a:effectLst/>
          </c:spPr>
        </c:marker>
      </c:pivotFmt>
      <c:pivotFmt>
        <c:idx val="19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diamond"/>
          <c:size val="10"/>
          <c:spPr>
            <a:solidFill>
              <a:schemeClr val="accent6"/>
            </a:solidFill>
            <a:ln w="9525">
              <a:noFill/>
            </a:ln>
            <a:effectLst/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'Tržba a zisk kumulovaně'!$E$16</c:f>
              <c:strCache>
                <c:ptCount val="1"/>
                <c:pt idx="0">
                  <c:v>Zisk</c:v>
                </c:pt>
              </c:strCache>
            </c:strRef>
          </c:tx>
          <c:spPr>
            <a:solidFill>
              <a:schemeClr val="accent6">
                <a:alpha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kumulovaně'!$E$17:$E$29</c:f>
              <c:numCache>
                <c:formatCode>#\ ##0\ "Kč"</c:formatCode>
                <c:ptCount val="13"/>
                <c:pt idx="0">
                  <c:v>534259.44399000006</c:v>
                </c:pt>
                <c:pt idx="1">
                  <c:v>310610.01449999993</c:v>
                </c:pt>
                <c:pt idx="2">
                  <c:v>551185.72040000011</c:v>
                </c:pt>
                <c:pt idx="3">
                  <c:v>893603.66680299968</c:v>
                </c:pt>
                <c:pt idx="4">
                  <c:v>515038.04199999984</c:v>
                </c:pt>
                <c:pt idx="5">
                  <c:v>621219.79500000004</c:v>
                </c:pt>
                <c:pt idx="6">
                  <c:v>1066423.0499999998</c:v>
                </c:pt>
                <c:pt idx="7">
                  <c:v>269661.26040000003</c:v>
                </c:pt>
                <c:pt idx="8">
                  <c:v>370340.82</c:v>
                </c:pt>
                <c:pt idx="9">
                  <c:v>290768.38269999984</c:v>
                </c:pt>
                <c:pt idx="10">
                  <c:v>207702.18000000002</c:v>
                </c:pt>
                <c:pt idx="11">
                  <c:v>555421.85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5-4B70-AB12-013ABE600772}"/>
            </c:ext>
          </c:extLst>
        </c:ser>
        <c:ser>
          <c:idx val="1"/>
          <c:order val="1"/>
          <c:tx>
            <c:strRef>
              <c:f>'Tržba a zisk kumulovaně'!$F$16</c:f>
              <c:strCache>
                <c:ptCount val="1"/>
                <c:pt idx="0">
                  <c:v>Částka prodejní</c:v>
                </c:pt>
              </c:strCache>
            </c:strRef>
          </c:tx>
          <c:spPr>
            <a:solidFill>
              <a:schemeClr val="accent1">
                <a:alpha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kumulovaně'!$F$17:$F$29</c:f>
              <c:numCache>
                <c:formatCode>#\ ##0\ "Kč"</c:formatCode>
                <c:ptCount val="13"/>
                <c:pt idx="0">
                  <c:v>1238726.6466999999</c:v>
                </c:pt>
                <c:pt idx="1">
                  <c:v>1114052.6881000001</c:v>
                </c:pt>
                <c:pt idx="2">
                  <c:v>1926737.5183999999</c:v>
                </c:pt>
                <c:pt idx="3">
                  <c:v>2716994.7009000005</c:v>
                </c:pt>
                <c:pt idx="4">
                  <c:v>2260271.6768000005</c:v>
                </c:pt>
                <c:pt idx="5">
                  <c:v>2502937.2448999998</c:v>
                </c:pt>
                <c:pt idx="6">
                  <c:v>3682495.8665</c:v>
                </c:pt>
                <c:pt idx="7">
                  <c:v>1052415.9509000001</c:v>
                </c:pt>
                <c:pt idx="8">
                  <c:v>1811797.0131000001</c:v>
                </c:pt>
                <c:pt idx="9">
                  <c:v>1290850.0837999999</c:v>
                </c:pt>
                <c:pt idx="10">
                  <c:v>610876.67810000002</c:v>
                </c:pt>
                <c:pt idx="11">
                  <c:v>1960703.6579000002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C5-4B70-AB12-013ABE600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40892048"/>
        <c:axId val="240892608"/>
      </c:barChart>
      <c:lineChart>
        <c:grouping val="stacked"/>
        <c:varyColors val="0"/>
        <c:ser>
          <c:idx val="2"/>
          <c:order val="2"/>
          <c:tx>
            <c:strRef>
              <c:f>'Tržba a zisk kumulovaně'!$G$16</c:f>
              <c:strCache>
                <c:ptCount val="1"/>
                <c:pt idx="0">
                  <c:v>Zisk kumulovaně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6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4"/>
            <c:marker>
              <c:symbol val="diamond"/>
              <c:size val="10"/>
              <c:spPr>
                <a:solidFill>
                  <a:schemeClr val="accent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7C5-4B70-AB12-013ABE600772}"/>
              </c:ext>
            </c:extLst>
          </c:dPt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kumulovaně'!$G$17:$G$29</c:f>
              <c:numCache>
                <c:formatCode>#\ ##0.00\ [$Kč-405];\-#\ ##0.00\ [$Kč-405]</c:formatCode>
                <c:ptCount val="13"/>
                <c:pt idx="0">
                  <c:v>534259.44399000006</c:v>
                </c:pt>
                <c:pt idx="1">
                  <c:v>844869.45848999999</c:v>
                </c:pt>
                <c:pt idx="2">
                  <c:v>1396055.1788900001</c:v>
                </c:pt>
                <c:pt idx="3">
                  <c:v>2289658.8456929997</c:v>
                </c:pt>
                <c:pt idx="4">
                  <c:v>2804696.8876929996</c:v>
                </c:pt>
                <c:pt idx="5">
                  <c:v>3425916.6826929995</c:v>
                </c:pt>
                <c:pt idx="6">
                  <c:v>4492339.7326929998</c:v>
                </c:pt>
                <c:pt idx="7">
                  <c:v>4762000.9930929998</c:v>
                </c:pt>
                <c:pt idx="8">
                  <c:v>5132341.8130930001</c:v>
                </c:pt>
                <c:pt idx="9">
                  <c:v>5423110.195793</c:v>
                </c:pt>
                <c:pt idx="10">
                  <c:v>5630812.3757929998</c:v>
                </c:pt>
                <c:pt idx="11">
                  <c:v>6186234.2257929994</c:v>
                </c:pt>
                <c:pt idx="12">
                  <c:v>6186234.2257929994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7C5-4B70-AB12-013ABE600772}"/>
            </c:ext>
          </c:extLst>
        </c:ser>
        <c:ser>
          <c:idx val="3"/>
          <c:order val="3"/>
          <c:tx>
            <c:strRef>
              <c:f>'Tržba a zisk kumulovaně'!$H$16</c:f>
              <c:strCache>
                <c:ptCount val="1"/>
                <c:pt idx="0">
                  <c:v>Částka prodejní kumulovaně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Pt>
            <c:idx val="5"/>
            <c:marker>
              <c:symbol val="diamond"/>
              <c:size val="10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C5-4B70-AB12-013ABE600772}"/>
              </c:ext>
            </c:extLst>
          </c:dPt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kumulovaně'!$H$17:$H$29</c:f>
              <c:numCache>
                <c:formatCode>#\ ##0.00\ [$Kč-405];\-#\ ##0.00\ [$Kč-405]</c:formatCode>
                <c:ptCount val="13"/>
                <c:pt idx="0">
                  <c:v>1238726.6466999999</c:v>
                </c:pt>
                <c:pt idx="1">
                  <c:v>2352779.3348000003</c:v>
                </c:pt>
                <c:pt idx="2">
                  <c:v>4279516.8531999998</c:v>
                </c:pt>
                <c:pt idx="3">
                  <c:v>6996511.5541000003</c:v>
                </c:pt>
                <c:pt idx="4">
                  <c:v>9256783.2309000008</c:v>
                </c:pt>
                <c:pt idx="5">
                  <c:v>11759720.4758</c:v>
                </c:pt>
                <c:pt idx="6">
                  <c:v>15442216.3423</c:v>
                </c:pt>
                <c:pt idx="7">
                  <c:v>16494632.293199999</c:v>
                </c:pt>
                <c:pt idx="8">
                  <c:v>18306429.306299999</c:v>
                </c:pt>
                <c:pt idx="9">
                  <c:v>19597279.390099999</c:v>
                </c:pt>
                <c:pt idx="10">
                  <c:v>20208156.0682</c:v>
                </c:pt>
                <c:pt idx="11">
                  <c:v>22168859.726100001</c:v>
                </c:pt>
                <c:pt idx="12">
                  <c:v>22168859.726100001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57C5-4B70-AB12-013ABE600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92048"/>
        <c:axId val="240892608"/>
      </c:lineChart>
      <c:catAx>
        <c:axId val="24089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0892608"/>
        <c:crosses val="autoZero"/>
        <c:auto val="1"/>
        <c:lblAlgn val="ctr"/>
        <c:lblOffset val="100"/>
        <c:noMultiLvlLbl val="0"/>
      </c:catAx>
      <c:valAx>
        <c:axId val="24089260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089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658214210826953"/>
          <c:y val="0.89336418255774896"/>
          <c:w val="0.27197725284339458"/>
          <c:h val="8.6873194904690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[Business-Intelligence_Sklady.xlsx]Tržba a zisk kumulovaně!Kontingenční tabulka tržby a zisku kumulovaně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b="0">
                <a:latin typeface="+mj-lt"/>
              </a:rPr>
              <a:t>Zisk</a:t>
            </a:r>
          </a:p>
        </c:rich>
      </c:tx>
      <c:layout>
        <c:manualLayout>
          <c:xMode val="edge"/>
          <c:yMode val="edge"/>
          <c:x val="1.6410569487033635E-2"/>
          <c:y val="2.5740025740025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</c:pivotFmt>
      <c:pivotFmt>
        <c:idx val="4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8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9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0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3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4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5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7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7044576739740966"/>
          <c:y val="1.4984748528055614E-2"/>
          <c:w val="0.73829286942452399"/>
          <c:h val="0.98501525147194435"/>
        </c:manualLayout>
      </c:layout>
      <c:pieChart>
        <c:varyColors val="1"/>
        <c:ser>
          <c:idx val="0"/>
          <c:order val="0"/>
          <c:tx>
            <c:strRef>
              <c:f>'Tržba a zisk kumulovaně'!$E$16</c:f>
              <c:strCache>
                <c:ptCount val="1"/>
                <c:pt idx="0">
                  <c:v>Zisk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4B-4261-ABB0-30A3E6DE784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4B-4261-ABB0-30A3E6DE784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4B-4261-ABB0-30A3E6DE784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F4B-4261-ABB0-30A3E6DE784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F4B-4261-ABB0-30A3E6DE784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F4B-4261-ABB0-30A3E6DE784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F4B-4261-ABB0-30A3E6DE784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F4B-4261-ABB0-30A3E6DE784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F4B-4261-ABB0-30A3E6DE784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F4B-4261-ABB0-30A3E6DE784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F4B-4261-ABB0-30A3E6DE7849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F4B-4261-ABB0-30A3E6DE7849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F03-4161-83B6-41FFF297B7DC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kumulovaně'!$E$17:$E$29</c:f>
              <c:numCache>
                <c:formatCode>#\ ##0\ "Kč"</c:formatCode>
                <c:ptCount val="13"/>
                <c:pt idx="0">
                  <c:v>534259.44399000006</c:v>
                </c:pt>
                <c:pt idx="1">
                  <c:v>310610.01449999993</c:v>
                </c:pt>
                <c:pt idx="2">
                  <c:v>551185.72040000011</c:v>
                </c:pt>
                <c:pt idx="3">
                  <c:v>893603.66680299968</c:v>
                </c:pt>
                <c:pt idx="4">
                  <c:v>515038.04199999984</c:v>
                </c:pt>
                <c:pt idx="5">
                  <c:v>621219.79500000004</c:v>
                </c:pt>
                <c:pt idx="6">
                  <c:v>1066423.0499999998</c:v>
                </c:pt>
                <c:pt idx="7">
                  <c:v>269661.26040000003</c:v>
                </c:pt>
                <c:pt idx="8">
                  <c:v>370340.82</c:v>
                </c:pt>
                <c:pt idx="9">
                  <c:v>290768.38269999984</c:v>
                </c:pt>
                <c:pt idx="10">
                  <c:v>207702.18000000002</c:v>
                </c:pt>
                <c:pt idx="11">
                  <c:v>555421.85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F4B-4261-ABB0-30A3E6DE7849}"/>
            </c:ext>
          </c:extLst>
        </c:ser>
        <c:ser>
          <c:idx val="1"/>
          <c:order val="1"/>
          <c:tx>
            <c:strRef>
              <c:f>'Tržba a zisk kumulovaně'!$F$16</c:f>
              <c:strCache>
                <c:ptCount val="1"/>
                <c:pt idx="0">
                  <c:v>Částka prodejní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1F4B-4261-ABB0-30A3E6DE784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1F4B-4261-ABB0-30A3E6DE784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1F4B-4261-ABB0-30A3E6DE784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1F4B-4261-ABB0-30A3E6DE784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1F4B-4261-ABB0-30A3E6DE784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1F4B-4261-ABB0-30A3E6DE784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1F4B-4261-ABB0-30A3E6DE784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1F4B-4261-ABB0-30A3E6DE784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1F4B-4261-ABB0-30A3E6DE784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1F4B-4261-ABB0-30A3E6DE784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1F4B-4261-ABB0-30A3E6DE7849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1F4B-4261-ABB0-30A3E6DE7849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AF03-4161-83B6-41FFF297B7DC}"/>
              </c:ext>
            </c:extLst>
          </c:dPt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kumulovaně'!$F$17:$F$29</c:f>
              <c:numCache>
                <c:formatCode>#\ ##0\ "Kč"</c:formatCode>
                <c:ptCount val="13"/>
                <c:pt idx="0">
                  <c:v>1238726.6466999999</c:v>
                </c:pt>
                <c:pt idx="1">
                  <c:v>1114052.6881000001</c:v>
                </c:pt>
                <c:pt idx="2">
                  <c:v>1926737.5183999999</c:v>
                </c:pt>
                <c:pt idx="3">
                  <c:v>2716994.7009000005</c:v>
                </c:pt>
                <c:pt idx="4">
                  <c:v>2260271.6768000005</c:v>
                </c:pt>
                <c:pt idx="5">
                  <c:v>2502937.2448999998</c:v>
                </c:pt>
                <c:pt idx="6">
                  <c:v>3682495.8665</c:v>
                </c:pt>
                <c:pt idx="7">
                  <c:v>1052415.9509000001</c:v>
                </c:pt>
                <c:pt idx="8">
                  <c:v>1811797.0131000001</c:v>
                </c:pt>
                <c:pt idx="9">
                  <c:v>1290850.0837999999</c:v>
                </c:pt>
                <c:pt idx="10">
                  <c:v>610876.67810000002</c:v>
                </c:pt>
                <c:pt idx="11">
                  <c:v>1960703.6579000002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1F4B-4261-ABB0-30A3E6DE7849}"/>
            </c:ext>
          </c:extLst>
        </c:ser>
        <c:ser>
          <c:idx val="2"/>
          <c:order val="2"/>
          <c:tx>
            <c:strRef>
              <c:f>'Tržba a zisk kumulovaně'!$G$16</c:f>
              <c:strCache>
                <c:ptCount val="1"/>
                <c:pt idx="0">
                  <c:v>Zisk kumulovaně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1F4B-4261-ABB0-30A3E6DE784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1F4B-4261-ABB0-30A3E6DE784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1F4B-4261-ABB0-30A3E6DE784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1F4B-4261-ABB0-30A3E6DE784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1F4B-4261-ABB0-30A3E6DE784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1F4B-4261-ABB0-30A3E6DE784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1F4B-4261-ABB0-30A3E6DE784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1F4B-4261-ABB0-30A3E6DE784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1F4B-4261-ABB0-30A3E6DE784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1F4B-4261-ABB0-30A3E6DE784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1F4B-4261-ABB0-30A3E6DE7849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1F4B-4261-ABB0-30A3E6DE7849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AF03-4161-83B6-41FFF297B7DC}"/>
              </c:ext>
            </c:extLst>
          </c:dPt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kumulovaně'!$G$17:$G$29</c:f>
              <c:numCache>
                <c:formatCode>#\ ##0.00\ [$Kč-405];\-#\ ##0.00\ [$Kč-405]</c:formatCode>
                <c:ptCount val="13"/>
                <c:pt idx="0">
                  <c:v>534259.44399000006</c:v>
                </c:pt>
                <c:pt idx="1">
                  <c:v>844869.45848999999</c:v>
                </c:pt>
                <c:pt idx="2">
                  <c:v>1396055.1788900001</c:v>
                </c:pt>
                <c:pt idx="3">
                  <c:v>2289658.8456929997</c:v>
                </c:pt>
                <c:pt idx="4">
                  <c:v>2804696.8876929996</c:v>
                </c:pt>
                <c:pt idx="5">
                  <c:v>3425916.6826929995</c:v>
                </c:pt>
                <c:pt idx="6">
                  <c:v>4492339.7326929998</c:v>
                </c:pt>
                <c:pt idx="7">
                  <c:v>4762000.9930929998</c:v>
                </c:pt>
                <c:pt idx="8">
                  <c:v>5132341.8130930001</c:v>
                </c:pt>
                <c:pt idx="9">
                  <c:v>5423110.195793</c:v>
                </c:pt>
                <c:pt idx="10">
                  <c:v>5630812.3757929998</c:v>
                </c:pt>
                <c:pt idx="11">
                  <c:v>6186234.2257929994</c:v>
                </c:pt>
                <c:pt idx="12">
                  <c:v>6186234.2257929994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1F4B-4261-ABB0-30A3E6DE7849}"/>
            </c:ext>
          </c:extLst>
        </c:ser>
        <c:ser>
          <c:idx val="3"/>
          <c:order val="3"/>
          <c:tx>
            <c:strRef>
              <c:f>'Tržba a zisk kumulovaně'!$H$16</c:f>
              <c:strCache>
                <c:ptCount val="1"/>
                <c:pt idx="0">
                  <c:v>Částka prodejní kumulovaně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C-1F4B-4261-ABB0-30A3E6DE784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E-1F4B-4261-ABB0-30A3E6DE784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0-1F4B-4261-ABB0-30A3E6DE784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2-1F4B-4261-ABB0-30A3E6DE784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4-1F4B-4261-ABB0-30A3E6DE784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6-1F4B-4261-ABB0-30A3E6DE784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8-1F4B-4261-ABB0-30A3E6DE784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A-1F4B-4261-ABB0-30A3E6DE784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C-1F4B-4261-ABB0-30A3E6DE784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E-1F4B-4261-ABB0-30A3E6DE784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0-1F4B-4261-ABB0-30A3E6DE7849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2-1F4B-4261-ABB0-30A3E6DE7849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7-AF03-4161-83B6-41FFF297B7DC}"/>
              </c:ext>
            </c:extLst>
          </c:dPt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kumulovaně'!$H$17:$H$29</c:f>
              <c:numCache>
                <c:formatCode>#\ ##0.00\ [$Kč-405];\-#\ ##0.00\ [$Kč-405]</c:formatCode>
                <c:ptCount val="13"/>
                <c:pt idx="0">
                  <c:v>1238726.6466999999</c:v>
                </c:pt>
                <c:pt idx="1">
                  <c:v>2352779.3348000003</c:v>
                </c:pt>
                <c:pt idx="2">
                  <c:v>4279516.8531999998</c:v>
                </c:pt>
                <c:pt idx="3">
                  <c:v>6996511.5541000003</c:v>
                </c:pt>
                <c:pt idx="4">
                  <c:v>9256783.2309000008</c:v>
                </c:pt>
                <c:pt idx="5">
                  <c:v>11759720.4758</c:v>
                </c:pt>
                <c:pt idx="6">
                  <c:v>15442216.3423</c:v>
                </c:pt>
                <c:pt idx="7">
                  <c:v>16494632.293199999</c:v>
                </c:pt>
                <c:pt idx="8">
                  <c:v>18306429.306299999</c:v>
                </c:pt>
                <c:pt idx="9">
                  <c:v>19597279.390099999</c:v>
                </c:pt>
                <c:pt idx="10">
                  <c:v>20208156.0682</c:v>
                </c:pt>
                <c:pt idx="11">
                  <c:v>22168859.726100001</c:v>
                </c:pt>
                <c:pt idx="12">
                  <c:v>22168859.726100001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3-1F4B-4261-ABB0-30A3E6DE7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</c14:pivotOptions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[Business-Intelligence_Sklady.xlsx]Tržba a zisk kumulovaně!Kontingenční tabulka tržby a zisku kumulovaně</c:name>
    <c:fmtId val="7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 b="0">
                <a:latin typeface="+mj-lt"/>
              </a:rPr>
              <a:t>Tržba</a:t>
            </a:r>
            <a:endParaRPr lang="en-US" b="0">
              <a:latin typeface="+mj-lt"/>
            </a:endParaRPr>
          </a:p>
        </c:rich>
      </c:tx>
      <c:layout>
        <c:manualLayout>
          <c:xMode val="edge"/>
          <c:yMode val="edge"/>
          <c:x val="1.6410569487033635E-2"/>
          <c:y val="2.5740025740025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</c:pivotFmt>
      <c:pivotFmt>
        <c:idx val="4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8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9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0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3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4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5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7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8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9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2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23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24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26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7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7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7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7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74"/>
        <c:spPr>
          <a:noFill/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5"/>
        <c:spPr>
          <a:noFill/>
          <a:ln>
            <a:noFill/>
          </a:ln>
          <a:effectLst/>
        </c:spPr>
      </c:pivotFmt>
      <c:pivotFmt>
        <c:idx val="276"/>
        <c:spPr>
          <a:noFill/>
          <a:ln>
            <a:noFill/>
          </a:ln>
          <a:effectLst/>
        </c:spPr>
      </c:pivotFmt>
      <c:pivotFmt>
        <c:idx val="277"/>
        <c:spPr>
          <a:noFill/>
          <a:ln>
            <a:noFill/>
          </a:ln>
          <a:effectLst/>
        </c:spPr>
      </c:pivotFmt>
      <c:pivotFmt>
        <c:idx val="278"/>
        <c:spPr>
          <a:noFill/>
          <a:ln>
            <a:noFill/>
          </a:ln>
          <a:effectLst/>
        </c:spPr>
      </c:pivotFmt>
      <c:pivotFmt>
        <c:idx val="279"/>
        <c:spPr>
          <a:noFill/>
          <a:ln>
            <a:noFill/>
          </a:ln>
          <a:effectLst/>
        </c:spPr>
      </c:pivotFmt>
      <c:pivotFmt>
        <c:idx val="280"/>
        <c:spPr>
          <a:noFill/>
          <a:ln>
            <a:noFill/>
          </a:ln>
          <a:effectLst/>
        </c:spPr>
      </c:pivotFmt>
      <c:pivotFmt>
        <c:idx val="281"/>
        <c:spPr>
          <a:noFill/>
          <a:ln>
            <a:noFill/>
          </a:ln>
          <a:effectLst/>
        </c:spPr>
      </c:pivotFmt>
      <c:pivotFmt>
        <c:idx val="282"/>
        <c:spPr>
          <a:noFill/>
          <a:ln>
            <a:noFill/>
          </a:ln>
          <a:effectLst/>
        </c:spPr>
      </c:pivotFmt>
      <c:pivotFmt>
        <c:idx val="283"/>
        <c:spPr>
          <a:noFill/>
          <a:ln>
            <a:noFill/>
          </a:ln>
          <a:effectLst/>
        </c:spPr>
      </c:pivotFmt>
      <c:pivotFmt>
        <c:idx val="284"/>
        <c:spPr>
          <a:noFill/>
          <a:ln>
            <a:noFill/>
          </a:ln>
          <a:effectLst/>
        </c:spPr>
      </c:pivotFmt>
      <c:pivotFmt>
        <c:idx val="285"/>
        <c:spPr>
          <a:noFill/>
          <a:ln>
            <a:noFill/>
          </a:ln>
          <a:effectLst/>
        </c:spPr>
      </c:pivotFmt>
      <c:pivotFmt>
        <c:idx val="286"/>
        <c:spPr>
          <a:noFill/>
          <a:ln>
            <a:noFill/>
          </a:ln>
          <a:effectLst/>
        </c:spPr>
      </c:pivotFmt>
      <c:pivotFmt>
        <c:idx val="28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8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8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00"/>
        <c:spPr>
          <a:noFill/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1"/>
        <c:spPr>
          <a:noFill/>
          <a:ln>
            <a:noFill/>
          </a:ln>
          <a:effectLst/>
        </c:spPr>
      </c:pivotFmt>
      <c:pivotFmt>
        <c:idx val="302"/>
        <c:spPr>
          <a:noFill/>
          <a:ln>
            <a:noFill/>
          </a:ln>
          <a:effectLst/>
        </c:spPr>
      </c:pivotFmt>
      <c:pivotFmt>
        <c:idx val="303"/>
        <c:spPr>
          <a:noFill/>
          <a:ln>
            <a:noFill/>
          </a:ln>
          <a:effectLst/>
        </c:spPr>
      </c:pivotFmt>
      <c:pivotFmt>
        <c:idx val="304"/>
        <c:spPr>
          <a:noFill/>
          <a:ln>
            <a:noFill/>
          </a:ln>
          <a:effectLst/>
        </c:spPr>
      </c:pivotFmt>
      <c:pivotFmt>
        <c:idx val="305"/>
        <c:spPr>
          <a:noFill/>
          <a:ln>
            <a:noFill/>
          </a:ln>
          <a:effectLst/>
        </c:spPr>
      </c:pivotFmt>
      <c:pivotFmt>
        <c:idx val="306"/>
        <c:spPr>
          <a:noFill/>
          <a:ln>
            <a:noFill/>
          </a:ln>
          <a:effectLst/>
        </c:spPr>
      </c:pivotFmt>
      <c:pivotFmt>
        <c:idx val="307"/>
        <c:spPr>
          <a:noFill/>
          <a:ln>
            <a:noFill/>
          </a:ln>
          <a:effectLst/>
        </c:spPr>
      </c:pivotFmt>
      <c:pivotFmt>
        <c:idx val="308"/>
        <c:spPr>
          <a:noFill/>
          <a:ln>
            <a:noFill/>
          </a:ln>
          <a:effectLst/>
        </c:spPr>
      </c:pivotFmt>
      <c:pivotFmt>
        <c:idx val="309"/>
        <c:spPr>
          <a:noFill/>
          <a:ln>
            <a:noFill/>
          </a:ln>
          <a:effectLst/>
        </c:spPr>
      </c:pivotFmt>
      <c:pivotFmt>
        <c:idx val="310"/>
        <c:spPr>
          <a:noFill/>
          <a:ln>
            <a:noFill/>
          </a:ln>
          <a:effectLst/>
        </c:spPr>
      </c:pivotFmt>
      <c:pivotFmt>
        <c:idx val="311"/>
        <c:spPr>
          <a:noFill/>
          <a:ln>
            <a:noFill/>
          </a:ln>
          <a:effectLst/>
        </c:spPr>
      </c:pivotFmt>
      <c:pivotFmt>
        <c:idx val="312"/>
        <c:spPr>
          <a:noFill/>
          <a:ln>
            <a:noFill/>
          </a:ln>
          <a:effectLst/>
        </c:spPr>
      </c:pivotFmt>
      <c:pivotFmt>
        <c:idx val="313"/>
        <c:spPr>
          <a:noFill/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4"/>
        <c:spPr>
          <a:noFill/>
          <a:ln>
            <a:noFill/>
          </a:ln>
          <a:effectLst/>
        </c:spPr>
      </c:pivotFmt>
      <c:pivotFmt>
        <c:idx val="315"/>
        <c:spPr>
          <a:noFill/>
          <a:ln>
            <a:noFill/>
          </a:ln>
          <a:effectLst/>
        </c:spPr>
      </c:pivotFmt>
      <c:pivotFmt>
        <c:idx val="316"/>
        <c:spPr>
          <a:noFill/>
          <a:ln>
            <a:noFill/>
          </a:ln>
          <a:effectLst/>
        </c:spPr>
      </c:pivotFmt>
      <c:pivotFmt>
        <c:idx val="317"/>
        <c:spPr>
          <a:noFill/>
          <a:ln>
            <a:noFill/>
          </a:ln>
          <a:effectLst/>
        </c:spPr>
      </c:pivotFmt>
      <c:pivotFmt>
        <c:idx val="318"/>
        <c:spPr>
          <a:noFill/>
          <a:ln>
            <a:noFill/>
          </a:ln>
          <a:effectLst/>
        </c:spPr>
      </c:pivotFmt>
      <c:pivotFmt>
        <c:idx val="319"/>
        <c:spPr>
          <a:noFill/>
          <a:ln>
            <a:noFill/>
          </a:ln>
          <a:effectLst/>
        </c:spPr>
      </c:pivotFmt>
      <c:pivotFmt>
        <c:idx val="320"/>
        <c:spPr>
          <a:noFill/>
          <a:ln>
            <a:noFill/>
          </a:ln>
          <a:effectLst/>
        </c:spPr>
      </c:pivotFmt>
      <c:pivotFmt>
        <c:idx val="321"/>
        <c:spPr>
          <a:noFill/>
          <a:ln>
            <a:noFill/>
          </a:ln>
          <a:effectLst/>
        </c:spPr>
      </c:pivotFmt>
      <c:pivotFmt>
        <c:idx val="322"/>
        <c:spPr>
          <a:noFill/>
          <a:ln>
            <a:noFill/>
          </a:ln>
          <a:effectLst/>
        </c:spPr>
      </c:pivotFmt>
      <c:pivotFmt>
        <c:idx val="323"/>
        <c:spPr>
          <a:noFill/>
          <a:ln>
            <a:noFill/>
          </a:ln>
          <a:effectLst/>
        </c:spPr>
      </c:pivotFmt>
      <c:pivotFmt>
        <c:idx val="324"/>
        <c:spPr>
          <a:noFill/>
          <a:ln>
            <a:noFill/>
          </a:ln>
          <a:effectLst/>
        </c:spPr>
      </c:pivotFmt>
      <c:pivotFmt>
        <c:idx val="325"/>
        <c:spPr>
          <a:noFill/>
          <a:ln>
            <a:noFill/>
          </a:ln>
          <a:effectLst/>
        </c:spPr>
      </c:pivotFmt>
      <c:pivotFmt>
        <c:idx val="32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7044576739740966"/>
          <c:y val="1.4984748528055614E-2"/>
          <c:w val="0.73829286942452399"/>
          <c:h val="0.98501525147194435"/>
        </c:manualLayout>
      </c:layout>
      <c:pieChart>
        <c:varyColors val="1"/>
        <c:ser>
          <c:idx val="1"/>
          <c:order val="1"/>
          <c:tx>
            <c:strRef>
              <c:f>'Tržba a zisk kumulovaně'!$F$16</c:f>
              <c:strCache>
                <c:ptCount val="1"/>
                <c:pt idx="0">
                  <c:v>Částka prodejní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FC-4EEA-9E6F-CF8735B070B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2FC-4EEA-9E6F-CF8735B070B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2FC-4EEA-9E6F-CF8735B070B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2FC-4EEA-9E6F-CF8735B070B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2FC-4EEA-9E6F-CF8735B070B4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2FC-4EEA-9E6F-CF8735B070B4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2FC-4EEA-9E6F-CF8735B070B4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2FC-4EEA-9E6F-CF8735B070B4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2FC-4EEA-9E6F-CF8735B070B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2FC-4EEA-9E6F-CF8735B070B4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2FC-4EEA-9E6F-CF8735B070B4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2FC-4EEA-9E6F-CF8735B070B4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81F-4C6B-A916-261C90CF629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kumulovaně'!$F$17:$F$29</c:f>
              <c:numCache>
                <c:formatCode>#\ ##0\ "Kč"</c:formatCode>
                <c:ptCount val="13"/>
                <c:pt idx="0">
                  <c:v>1238726.6466999999</c:v>
                </c:pt>
                <c:pt idx="1">
                  <c:v>1114052.6881000001</c:v>
                </c:pt>
                <c:pt idx="2">
                  <c:v>1926737.5183999999</c:v>
                </c:pt>
                <c:pt idx="3">
                  <c:v>2716994.7009000005</c:v>
                </c:pt>
                <c:pt idx="4">
                  <c:v>2260271.6768000005</c:v>
                </c:pt>
                <c:pt idx="5">
                  <c:v>2502937.2448999998</c:v>
                </c:pt>
                <c:pt idx="6">
                  <c:v>3682495.8665</c:v>
                </c:pt>
                <c:pt idx="7">
                  <c:v>1052415.9509000001</c:v>
                </c:pt>
                <c:pt idx="8">
                  <c:v>1811797.0131000001</c:v>
                </c:pt>
                <c:pt idx="9">
                  <c:v>1290850.0837999999</c:v>
                </c:pt>
                <c:pt idx="10">
                  <c:v>610876.67810000002</c:v>
                </c:pt>
                <c:pt idx="11">
                  <c:v>1960703.6579000002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2FC-4EEA-9E6F-CF8735B07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barChart>
        <c:barDir val="col"/>
        <c:grouping val="clustered"/>
        <c:varyColors val="0"/>
        <c:ser>
          <c:idx val="0"/>
          <c:order val="0"/>
          <c:tx>
            <c:strRef>
              <c:f>'Tržba a zisk kumulovaně'!$E$16</c:f>
              <c:strCache>
                <c:ptCount val="1"/>
                <c:pt idx="0">
                  <c:v>Zisk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2FC-4EEA-9E6F-CF8735B070B4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02FC-4EEA-9E6F-CF8735B070B4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02FC-4EEA-9E6F-CF8735B070B4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02FC-4EEA-9E6F-CF8735B070B4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02FC-4EEA-9E6F-CF8735B070B4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02FC-4EEA-9E6F-CF8735B070B4}"/>
              </c:ext>
            </c:extLst>
          </c:dPt>
          <c:dPt>
            <c:idx val="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02FC-4EEA-9E6F-CF8735B070B4}"/>
              </c:ext>
            </c:extLst>
          </c:dPt>
          <c:dPt>
            <c:idx val="7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2FC-4EEA-9E6F-CF8735B070B4}"/>
              </c:ext>
            </c:extLst>
          </c:dPt>
          <c:dPt>
            <c:idx val="8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02FC-4EEA-9E6F-CF8735B070B4}"/>
              </c:ext>
            </c:extLst>
          </c:dPt>
          <c:dPt>
            <c:idx val="9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02FC-4EEA-9E6F-CF8735B070B4}"/>
              </c:ext>
            </c:extLst>
          </c:dPt>
          <c:dPt>
            <c:idx val="1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02FC-4EEA-9E6F-CF8735B070B4}"/>
              </c:ext>
            </c:extLst>
          </c:dPt>
          <c:dPt>
            <c:idx val="1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02FC-4EEA-9E6F-CF8735B070B4}"/>
              </c:ext>
            </c:extLst>
          </c:dPt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kumulovaně'!$E$17:$E$29</c:f>
              <c:numCache>
                <c:formatCode>#\ ##0\ "Kč"</c:formatCode>
                <c:ptCount val="13"/>
                <c:pt idx="0">
                  <c:v>534259.44399000006</c:v>
                </c:pt>
                <c:pt idx="1">
                  <c:v>310610.01449999993</c:v>
                </c:pt>
                <c:pt idx="2">
                  <c:v>551185.72040000011</c:v>
                </c:pt>
                <c:pt idx="3">
                  <c:v>893603.66680299968</c:v>
                </c:pt>
                <c:pt idx="4">
                  <c:v>515038.04199999984</c:v>
                </c:pt>
                <c:pt idx="5">
                  <c:v>621219.79500000004</c:v>
                </c:pt>
                <c:pt idx="6">
                  <c:v>1066423.0499999998</c:v>
                </c:pt>
                <c:pt idx="7">
                  <c:v>269661.26040000003</c:v>
                </c:pt>
                <c:pt idx="8">
                  <c:v>370340.82</c:v>
                </c:pt>
                <c:pt idx="9">
                  <c:v>290768.38269999984</c:v>
                </c:pt>
                <c:pt idx="10">
                  <c:v>207702.18000000002</c:v>
                </c:pt>
                <c:pt idx="11">
                  <c:v>555421.85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02FC-4EEA-9E6F-CF8735B070B4}"/>
            </c:ext>
          </c:extLst>
        </c:ser>
        <c:ser>
          <c:idx val="2"/>
          <c:order val="2"/>
          <c:tx>
            <c:strRef>
              <c:f>'Tržba a zisk kumulovaně'!$G$16</c:f>
              <c:strCache>
                <c:ptCount val="1"/>
                <c:pt idx="0">
                  <c:v>Zisk kumulovaně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02FC-4EEA-9E6F-CF8735B070B4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02FC-4EEA-9E6F-CF8735B070B4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02FC-4EEA-9E6F-CF8735B070B4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02FC-4EEA-9E6F-CF8735B070B4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02FC-4EEA-9E6F-CF8735B070B4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02FC-4EEA-9E6F-CF8735B070B4}"/>
              </c:ext>
            </c:extLst>
          </c:dPt>
          <c:dPt>
            <c:idx val="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02FC-4EEA-9E6F-CF8735B070B4}"/>
              </c:ext>
            </c:extLst>
          </c:dPt>
          <c:dPt>
            <c:idx val="7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02FC-4EEA-9E6F-CF8735B070B4}"/>
              </c:ext>
            </c:extLst>
          </c:dPt>
          <c:dPt>
            <c:idx val="8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02FC-4EEA-9E6F-CF8735B070B4}"/>
              </c:ext>
            </c:extLst>
          </c:dPt>
          <c:dPt>
            <c:idx val="9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02FC-4EEA-9E6F-CF8735B070B4}"/>
              </c:ext>
            </c:extLst>
          </c:dPt>
          <c:dPt>
            <c:idx val="1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02FC-4EEA-9E6F-CF8735B070B4}"/>
              </c:ext>
            </c:extLst>
          </c:dPt>
          <c:dPt>
            <c:idx val="1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02FC-4EEA-9E6F-CF8735B070B4}"/>
              </c:ext>
            </c:extLst>
          </c:dPt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kumulovaně'!$G$17:$G$29</c:f>
              <c:numCache>
                <c:formatCode>#\ ##0.00\ [$Kč-405];\-#\ ##0.00\ [$Kč-405]</c:formatCode>
                <c:ptCount val="13"/>
                <c:pt idx="0">
                  <c:v>534259.44399000006</c:v>
                </c:pt>
                <c:pt idx="1">
                  <c:v>844869.45848999999</c:v>
                </c:pt>
                <c:pt idx="2">
                  <c:v>1396055.1788900001</c:v>
                </c:pt>
                <c:pt idx="3">
                  <c:v>2289658.8456929997</c:v>
                </c:pt>
                <c:pt idx="4">
                  <c:v>2804696.8876929996</c:v>
                </c:pt>
                <c:pt idx="5">
                  <c:v>3425916.6826929995</c:v>
                </c:pt>
                <c:pt idx="6">
                  <c:v>4492339.7326929998</c:v>
                </c:pt>
                <c:pt idx="7">
                  <c:v>4762000.9930929998</c:v>
                </c:pt>
                <c:pt idx="8">
                  <c:v>5132341.8130930001</c:v>
                </c:pt>
                <c:pt idx="9">
                  <c:v>5423110.195793</c:v>
                </c:pt>
                <c:pt idx="10">
                  <c:v>5630812.3757929998</c:v>
                </c:pt>
                <c:pt idx="11">
                  <c:v>6186234.2257929994</c:v>
                </c:pt>
                <c:pt idx="12">
                  <c:v>6186234.2257929994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02FC-4EEA-9E6F-CF8735B070B4}"/>
            </c:ext>
          </c:extLst>
        </c:ser>
        <c:ser>
          <c:idx val="3"/>
          <c:order val="3"/>
          <c:tx>
            <c:strRef>
              <c:f>'Tržba a zisk kumulovaně'!$H$16</c:f>
              <c:strCache>
                <c:ptCount val="1"/>
                <c:pt idx="0">
                  <c:v>Částka prodejní kumulovaně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C-02FC-4EEA-9E6F-CF8735B070B4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E-02FC-4EEA-9E6F-CF8735B070B4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0-02FC-4EEA-9E6F-CF8735B070B4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2-02FC-4EEA-9E6F-CF8735B070B4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4-02FC-4EEA-9E6F-CF8735B070B4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6-02FC-4EEA-9E6F-CF8735B070B4}"/>
              </c:ext>
            </c:extLst>
          </c:dPt>
          <c:dPt>
            <c:idx val="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8-02FC-4EEA-9E6F-CF8735B070B4}"/>
              </c:ext>
            </c:extLst>
          </c:dPt>
          <c:dPt>
            <c:idx val="7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A-02FC-4EEA-9E6F-CF8735B070B4}"/>
              </c:ext>
            </c:extLst>
          </c:dPt>
          <c:dPt>
            <c:idx val="8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C-02FC-4EEA-9E6F-CF8735B070B4}"/>
              </c:ext>
            </c:extLst>
          </c:dPt>
          <c:dPt>
            <c:idx val="9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E-02FC-4EEA-9E6F-CF8735B070B4}"/>
              </c:ext>
            </c:extLst>
          </c:dPt>
          <c:dPt>
            <c:idx val="1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0-02FC-4EEA-9E6F-CF8735B070B4}"/>
              </c:ext>
            </c:extLst>
          </c:dPt>
          <c:dPt>
            <c:idx val="1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2-02FC-4EEA-9E6F-CF8735B070B4}"/>
              </c:ext>
            </c:extLst>
          </c:dPt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kumulovaně'!$H$17:$H$29</c:f>
              <c:numCache>
                <c:formatCode>#\ ##0.00\ [$Kč-405];\-#\ ##0.00\ [$Kč-405]</c:formatCode>
                <c:ptCount val="13"/>
                <c:pt idx="0">
                  <c:v>1238726.6466999999</c:v>
                </c:pt>
                <c:pt idx="1">
                  <c:v>2352779.3348000003</c:v>
                </c:pt>
                <c:pt idx="2">
                  <c:v>4279516.8531999998</c:v>
                </c:pt>
                <c:pt idx="3">
                  <c:v>6996511.5541000003</c:v>
                </c:pt>
                <c:pt idx="4">
                  <c:v>9256783.2309000008</c:v>
                </c:pt>
                <c:pt idx="5">
                  <c:v>11759720.4758</c:v>
                </c:pt>
                <c:pt idx="6">
                  <c:v>15442216.3423</c:v>
                </c:pt>
                <c:pt idx="7">
                  <c:v>16494632.293199999</c:v>
                </c:pt>
                <c:pt idx="8">
                  <c:v>18306429.306299999</c:v>
                </c:pt>
                <c:pt idx="9">
                  <c:v>19597279.390099999</c:v>
                </c:pt>
                <c:pt idx="10">
                  <c:v>20208156.0682</c:v>
                </c:pt>
                <c:pt idx="11">
                  <c:v>22168859.726100001</c:v>
                </c:pt>
                <c:pt idx="12">
                  <c:v>22168859.726100001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3-02FC-4EEA-9E6F-CF8735B07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240900448"/>
        <c:axId val="240899888"/>
      </c:barChart>
      <c:valAx>
        <c:axId val="240899888"/>
        <c:scaling>
          <c:orientation val="minMax"/>
          <c:max val="100000000000"/>
        </c:scaling>
        <c:delete val="1"/>
        <c:axPos val="l"/>
        <c:numFmt formatCode="#\ ##0\ &quot;Kč&quot;" sourceLinked="1"/>
        <c:majorTickMark val="out"/>
        <c:minorTickMark val="none"/>
        <c:tickLblPos val="nextTo"/>
        <c:crossAx val="240900448"/>
        <c:crosses val="autoZero"/>
        <c:crossBetween val="between"/>
      </c:valAx>
      <c:catAx>
        <c:axId val="240900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089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</c14:pivotOptions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[Business-Intelligence_Sklady.xlsx]Tržba a zisk zásob (TOP10)!Kontingenční tabulka Tržba a zisk zásob</c:name>
    <c:fmtId val="3"/>
  </c:pivotSource>
  <c:chart>
    <c:autoTitleDeleted val="0"/>
    <c:pivotFmts>
      <c:pivotFmt>
        <c:idx val="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5"/>
          </a:solidFill>
          <a:ln>
            <a:noFill/>
          </a:ln>
          <a:effectLst/>
        </c:spPr>
      </c:pivotFmt>
      <c:pivotFmt>
        <c:idx val="4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noFill/>
            <a:round/>
          </a:ln>
          <a:effectLst/>
        </c:spPr>
        <c:marker>
          <c:symbol val="diamond"/>
          <c:size val="12"/>
          <c:spPr>
            <a:solidFill>
              <a:schemeClr val="accent4">
                <a:lumMod val="60000"/>
                <a:lumOff val="40000"/>
              </a:schemeClr>
            </a:solidFill>
            <a:ln w="9525">
              <a:noFill/>
            </a:ln>
            <a:effectLst/>
          </c:spPr>
        </c:marker>
        <c:dLbl>
          <c:idx val="0"/>
          <c:numFmt formatCode="0\ \m\j" sourceLinked="0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18000" tIns="18000" rIns="18000" bIns="1800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"/>
        <c:spPr>
          <a:ln w="28575" cap="rnd">
            <a:noFill/>
            <a:round/>
          </a:ln>
          <a:effectLst/>
        </c:spPr>
        <c:marker>
          <c:symbol val="diamond"/>
          <c:size val="12"/>
          <c:spPr>
            <a:solidFill>
              <a:schemeClr val="accent4">
                <a:lumMod val="60000"/>
                <a:lumOff val="40000"/>
              </a:schemeClr>
            </a:solidFill>
            <a:ln w="9525">
              <a:noFill/>
            </a:ln>
            <a:effectLst/>
          </c:spPr>
        </c:marker>
      </c:pivotFmt>
      <c:pivotFmt>
        <c:idx val="8"/>
        <c:spPr>
          <a:ln w="28575" cap="rnd">
            <a:noFill/>
            <a:round/>
          </a:ln>
          <a:effectLst/>
        </c:spPr>
        <c:marker>
          <c:symbol val="diamond"/>
          <c:size val="12"/>
          <c:spPr>
            <a:solidFill>
              <a:schemeClr val="accent4">
                <a:lumMod val="60000"/>
                <a:lumOff val="40000"/>
              </a:schemeClr>
            </a:solidFill>
            <a:ln w="9525">
              <a:noFill/>
            </a:ln>
            <a:effectLst/>
          </c:spPr>
        </c:marker>
        <c:dLbl>
          <c:idx val="0"/>
          <c:layout>
            <c:manualLayout>
              <c:x val="0"/>
              <c:y val="-6.1776061776061826E-2"/>
            </c:manualLayout>
          </c:layout>
          <c:numFmt formatCode="0\ \m\j" sourceLinked="0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18000" tIns="18000" rIns="18000" bIns="1800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9"/>
        <c:spPr>
          <a:ln w="28575" cap="rnd">
            <a:noFill/>
            <a:round/>
          </a:ln>
          <a:effectLst/>
        </c:spPr>
        <c:marker>
          <c:symbol val="diamond"/>
          <c:size val="12"/>
          <c:spPr>
            <a:solidFill>
              <a:schemeClr val="accent4">
                <a:lumMod val="60000"/>
                <a:lumOff val="40000"/>
              </a:schemeClr>
            </a:solidFill>
            <a:ln w="9525">
              <a:noFill/>
            </a:ln>
            <a:effectLst/>
          </c:spPr>
        </c:marker>
        <c:dLbl>
          <c:idx val="0"/>
          <c:layout>
            <c:manualLayout>
              <c:x val="0"/>
              <c:y val="-7.7220077220077218E-2"/>
            </c:manualLayout>
          </c:layout>
          <c:numFmt formatCode="0\ \m\j" sourceLinked="0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18000" tIns="18000" rIns="18000" bIns="1800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0"/>
        <c:spPr>
          <a:ln w="28575" cap="rnd">
            <a:noFill/>
            <a:round/>
          </a:ln>
          <a:effectLst/>
        </c:spPr>
        <c:marker>
          <c:symbol val="diamond"/>
          <c:size val="12"/>
          <c:spPr>
            <a:solidFill>
              <a:schemeClr val="accent4">
                <a:lumMod val="60000"/>
                <a:lumOff val="40000"/>
              </a:schemeClr>
            </a:solidFill>
            <a:ln w="9525">
              <a:noFill/>
            </a:ln>
            <a:effectLst/>
          </c:spPr>
        </c:marker>
      </c:pivotFmt>
    </c:pivotFmts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'Tržba a zisk zásob (TOP10)'!$F$18</c:f>
              <c:strCache>
                <c:ptCount val="1"/>
                <c:pt idx="0">
                  <c:v>Zisk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\ &quot;Kč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'Tržba a zisk zásob (TOP10)'!$D$19:$D$29</c:f>
              <c:strCache>
                <c:ptCount val="10"/>
                <c:pt idx="0">
                  <c:v>Pohovka rozkládací 1425</c:v>
                </c:pt>
                <c:pt idx="1">
                  <c:v>Sedací souprava Laura</c:v>
                </c:pt>
                <c:pt idx="2">
                  <c:v>Stůl kancelářský s roletou</c:v>
                </c:pt>
                <c:pt idx="3">
                  <c:v>Sedací souprava 1320</c:v>
                </c:pt>
                <c:pt idx="4">
                  <c:v>Křeslo čalouněné 1320</c:v>
                </c:pt>
                <c:pt idx="5">
                  <c:v>Židle Z230</c:v>
                </c:pt>
                <c:pt idx="6">
                  <c:v>Stůl kancelářský s kontejnerem</c:v>
                </c:pt>
                <c:pt idx="7">
                  <c:v>Postel roštová</c:v>
                </c:pt>
                <c:pt idx="8">
                  <c:v>Konferenční stolek chrom</c:v>
                </c:pt>
                <c:pt idx="9">
                  <c:v>Stůl jídelní - skleněný</c:v>
                </c:pt>
              </c:strCache>
            </c:strRef>
          </c:cat>
          <c:val>
            <c:numRef>
              <c:f>'Tržba a zisk zásob (TOP10)'!$F$19:$F$29</c:f>
              <c:numCache>
                <c:formatCode>#\ ##0\ "Kč"</c:formatCode>
                <c:ptCount val="10"/>
                <c:pt idx="0">
                  <c:v>1630118.1800000002</c:v>
                </c:pt>
                <c:pt idx="1">
                  <c:v>437303.54</c:v>
                </c:pt>
                <c:pt idx="2">
                  <c:v>551348.78</c:v>
                </c:pt>
                <c:pt idx="3">
                  <c:v>317963.92000000004</c:v>
                </c:pt>
                <c:pt idx="4">
                  <c:v>230594.55000000005</c:v>
                </c:pt>
                <c:pt idx="5">
                  <c:v>210152.37999999995</c:v>
                </c:pt>
                <c:pt idx="6">
                  <c:v>165663.28999999995</c:v>
                </c:pt>
                <c:pt idx="7">
                  <c:v>344589.91</c:v>
                </c:pt>
                <c:pt idx="8">
                  <c:v>243109.43000000002</c:v>
                </c:pt>
                <c:pt idx="9">
                  <c:v>200935.97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D-41BB-84F7-70889DC076C5}"/>
            </c:ext>
          </c:extLst>
        </c:ser>
        <c:ser>
          <c:idx val="2"/>
          <c:order val="2"/>
          <c:tx>
            <c:strRef>
              <c:f>'Tržba a zisk zásob (TOP10)'!$G$18</c:f>
              <c:strCache>
                <c:ptCount val="1"/>
                <c:pt idx="0">
                  <c:v>Částka prodejní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\ &quot;Kč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'Tržba a zisk zásob (TOP10)'!$D$19:$D$29</c:f>
              <c:strCache>
                <c:ptCount val="10"/>
                <c:pt idx="0">
                  <c:v>Pohovka rozkládací 1425</c:v>
                </c:pt>
                <c:pt idx="1">
                  <c:v>Sedací souprava Laura</c:v>
                </c:pt>
                <c:pt idx="2">
                  <c:v>Stůl kancelářský s roletou</c:v>
                </c:pt>
                <c:pt idx="3">
                  <c:v>Sedací souprava 1320</c:v>
                </c:pt>
                <c:pt idx="4">
                  <c:v>Křeslo čalouněné 1320</c:v>
                </c:pt>
                <c:pt idx="5">
                  <c:v>Židle Z230</c:v>
                </c:pt>
                <c:pt idx="6">
                  <c:v>Stůl kancelářský s kontejnerem</c:v>
                </c:pt>
                <c:pt idx="7">
                  <c:v>Postel roštová</c:v>
                </c:pt>
                <c:pt idx="8">
                  <c:v>Konferenční stolek chrom</c:v>
                </c:pt>
                <c:pt idx="9">
                  <c:v>Stůl jídelní - skleněný</c:v>
                </c:pt>
              </c:strCache>
            </c:strRef>
          </c:cat>
          <c:val>
            <c:numRef>
              <c:f>'Tržba a zisk zásob (TOP10)'!$G$19:$G$29</c:f>
              <c:numCache>
                <c:formatCode>#\ ##0\ "Kč"</c:formatCode>
                <c:ptCount val="10"/>
                <c:pt idx="0">
                  <c:v>5220916.54</c:v>
                </c:pt>
                <c:pt idx="1">
                  <c:v>1554857.5199999998</c:v>
                </c:pt>
                <c:pt idx="2">
                  <c:v>1291776</c:v>
                </c:pt>
                <c:pt idx="3">
                  <c:v>1173024.7299999997</c:v>
                </c:pt>
                <c:pt idx="4">
                  <c:v>1082554.5999999999</c:v>
                </c:pt>
                <c:pt idx="5">
                  <c:v>1051739.6800000002</c:v>
                </c:pt>
                <c:pt idx="6">
                  <c:v>1019213.6</c:v>
                </c:pt>
                <c:pt idx="7">
                  <c:v>994560</c:v>
                </c:pt>
                <c:pt idx="8">
                  <c:v>884486.38000000012</c:v>
                </c:pt>
                <c:pt idx="9">
                  <c:v>869286.6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6D-41BB-84F7-70889DC07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40903808"/>
        <c:axId val="240904368"/>
      </c:barChart>
      <c:lineChart>
        <c:grouping val="stacked"/>
        <c:varyColors val="0"/>
        <c:ser>
          <c:idx val="0"/>
          <c:order val="0"/>
          <c:tx>
            <c:strRef>
              <c:f>'Tržba a zisk zásob (TOP10)'!$E$18</c:f>
              <c:strCache>
                <c:ptCount val="1"/>
                <c:pt idx="0">
                  <c:v>Množství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dPt>
            <c:idx val="2"/>
            <c:marker>
              <c:symbol val="diamond"/>
              <c:size val="12"/>
              <c:spPr>
                <a:solidFill>
                  <a:schemeClr val="accent4">
                    <a:lumMod val="60000"/>
                    <a:lumOff val="4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06D-41BB-84F7-70889DC076C5}"/>
              </c:ext>
            </c:extLst>
          </c:dPt>
          <c:dPt>
            <c:idx val="6"/>
            <c:marker>
              <c:symbol val="diamond"/>
              <c:size val="12"/>
              <c:spPr>
                <a:solidFill>
                  <a:schemeClr val="accent4">
                    <a:lumMod val="60000"/>
                    <a:lumOff val="4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1BC-435E-A1A0-17973CC2D463}"/>
              </c:ext>
            </c:extLst>
          </c:dPt>
          <c:dPt>
            <c:idx val="8"/>
            <c:marker>
              <c:symbol val="diamond"/>
              <c:size val="12"/>
              <c:spPr>
                <a:solidFill>
                  <a:schemeClr val="accent4">
                    <a:lumMod val="60000"/>
                    <a:lumOff val="4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06D-41BB-84F7-70889DC076C5}"/>
              </c:ext>
            </c:extLst>
          </c:dPt>
          <c:dLbls>
            <c:dLbl>
              <c:idx val="2"/>
              <c:layout>
                <c:manualLayout>
                  <c:x val="0"/>
                  <c:y val="-6.1776061776061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6D-41BB-84F7-70889DC076C5}"/>
                </c:ext>
              </c:extLst>
            </c:dLbl>
            <c:dLbl>
              <c:idx val="6"/>
              <c:layout>
                <c:manualLayout>
                  <c:x val="0"/>
                  <c:y val="-7.7220077220077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BC-435E-A1A0-17973CC2D463}"/>
                </c:ext>
              </c:extLst>
            </c:dLbl>
            <c:numFmt formatCode="0\ \m\j" sourceLinked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18000" tIns="18000" rIns="18000" bIns="1800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'Tržba a zisk zásob (TOP10)'!$D$19:$D$29</c:f>
              <c:strCache>
                <c:ptCount val="10"/>
                <c:pt idx="0">
                  <c:v>Pohovka rozkládací 1425</c:v>
                </c:pt>
                <c:pt idx="1">
                  <c:v>Sedací souprava Laura</c:v>
                </c:pt>
                <c:pt idx="2">
                  <c:v>Stůl kancelářský s roletou</c:v>
                </c:pt>
                <c:pt idx="3">
                  <c:v>Sedací souprava 1320</c:v>
                </c:pt>
                <c:pt idx="4">
                  <c:v>Křeslo čalouněné 1320</c:v>
                </c:pt>
                <c:pt idx="5">
                  <c:v>Židle Z230</c:v>
                </c:pt>
                <c:pt idx="6">
                  <c:v>Stůl kancelářský s kontejnerem</c:v>
                </c:pt>
                <c:pt idx="7">
                  <c:v>Postel roštová</c:v>
                </c:pt>
                <c:pt idx="8">
                  <c:v>Konferenční stolek chrom</c:v>
                </c:pt>
                <c:pt idx="9">
                  <c:v>Stůl jídelní - skleněný</c:v>
                </c:pt>
              </c:strCache>
            </c:strRef>
          </c:cat>
          <c:val>
            <c:numRef>
              <c:f>'Tržba a zisk zásob (TOP10)'!$E$19:$E$29</c:f>
              <c:numCache>
                <c:formatCode>General</c:formatCode>
                <c:ptCount val="10"/>
                <c:pt idx="0">
                  <c:v>149</c:v>
                </c:pt>
                <c:pt idx="1">
                  <c:v>73</c:v>
                </c:pt>
                <c:pt idx="2">
                  <c:v>106</c:v>
                </c:pt>
                <c:pt idx="3">
                  <c:v>131</c:v>
                </c:pt>
                <c:pt idx="4">
                  <c:v>144</c:v>
                </c:pt>
                <c:pt idx="5">
                  <c:v>275</c:v>
                </c:pt>
                <c:pt idx="6">
                  <c:v>82</c:v>
                </c:pt>
                <c:pt idx="7">
                  <c:v>115</c:v>
                </c:pt>
                <c:pt idx="8">
                  <c:v>81</c:v>
                </c:pt>
                <c:pt idx="9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6D-41BB-84F7-70889DC07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991312"/>
        <c:axId val="299990752"/>
      </c:lineChart>
      <c:catAx>
        <c:axId val="24090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0904368"/>
        <c:crosses val="autoZero"/>
        <c:auto val="1"/>
        <c:lblAlgn val="ctr"/>
        <c:lblOffset val="100"/>
        <c:noMultiLvlLbl val="0"/>
      </c:catAx>
      <c:valAx>
        <c:axId val="24090436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0903808"/>
        <c:crosses val="autoZero"/>
        <c:crossBetween val="between"/>
      </c:valAx>
      <c:valAx>
        <c:axId val="2999907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9991312"/>
        <c:crosses val="max"/>
        <c:crossBetween val="between"/>
      </c:valAx>
      <c:catAx>
        <c:axId val="29999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999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658214210826953"/>
          <c:y val="0.89336418255774896"/>
          <c:w val="0.15012070545880221"/>
          <c:h val="8.6873194904690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[Business-Intelligence_Sklady.xlsx]Tržba a zisk zásob (TOP10)!Kontingenční tabulka Tržba a zisk zásob</c:name>
    <c:fmtId val="66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5.8031033470463754E-2"/>
          <c:y val="0"/>
          <c:w val="0.52317426699469394"/>
          <c:h val="0.98317914394049089"/>
        </c:manualLayout>
      </c:layout>
      <c:doughnutChart>
        <c:varyColors val="1"/>
        <c:ser>
          <c:idx val="0"/>
          <c:order val="0"/>
          <c:tx>
            <c:strRef>
              <c:f>'Tržba a zisk zásob (TOP10)'!$E$18</c:f>
              <c:strCache>
                <c:ptCount val="1"/>
                <c:pt idx="0">
                  <c:v>Množství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51-4C4E-BA55-989E44641C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51-4C4E-BA55-989E44641C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51-4C4E-BA55-989E44641C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51-4C4E-BA55-989E44641C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451-4C4E-BA55-989E44641C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451-4C4E-BA55-989E44641CE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451-4C4E-BA55-989E44641C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451-4C4E-BA55-989E44641C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451-4C4E-BA55-989E44641CE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451-4C4E-BA55-989E44641CEC}"/>
              </c:ext>
            </c:extLst>
          </c:dPt>
          <c:cat>
            <c:strRef>
              <c:f>'Tržba a zisk zásob (TOP10)'!$D$19:$D$29</c:f>
              <c:strCache>
                <c:ptCount val="10"/>
                <c:pt idx="0">
                  <c:v>Pohovka rozkládací 1425</c:v>
                </c:pt>
                <c:pt idx="1">
                  <c:v>Sedací souprava Laura</c:v>
                </c:pt>
                <c:pt idx="2">
                  <c:v>Stůl kancelářský s roletou</c:v>
                </c:pt>
                <c:pt idx="3">
                  <c:v>Sedací souprava 1320</c:v>
                </c:pt>
                <c:pt idx="4">
                  <c:v>Křeslo čalouněné 1320</c:v>
                </c:pt>
                <c:pt idx="5">
                  <c:v>Židle Z230</c:v>
                </c:pt>
                <c:pt idx="6">
                  <c:v>Stůl kancelářský s kontejnerem</c:v>
                </c:pt>
                <c:pt idx="7">
                  <c:v>Postel roštová</c:v>
                </c:pt>
                <c:pt idx="8">
                  <c:v>Konferenční stolek chrom</c:v>
                </c:pt>
                <c:pt idx="9">
                  <c:v>Stůl jídelní - skleněný</c:v>
                </c:pt>
              </c:strCache>
            </c:strRef>
          </c:cat>
          <c:val>
            <c:numRef>
              <c:f>'Tržba a zisk zásob (TOP10)'!$E$19:$E$29</c:f>
              <c:numCache>
                <c:formatCode>General</c:formatCode>
                <c:ptCount val="10"/>
                <c:pt idx="0">
                  <c:v>149</c:v>
                </c:pt>
                <c:pt idx="1">
                  <c:v>73</c:v>
                </c:pt>
                <c:pt idx="2">
                  <c:v>106</c:v>
                </c:pt>
                <c:pt idx="3">
                  <c:v>131</c:v>
                </c:pt>
                <c:pt idx="4">
                  <c:v>144</c:v>
                </c:pt>
                <c:pt idx="5">
                  <c:v>275</c:v>
                </c:pt>
                <c:pt idx="6">
                  <c:v>82</c:v>
                </c:pt>
                <c:pt idx="7">
                  <c:v>115</c:v>
                </c:pt>
                <c:pt idx="8">
                  <c:v>81</c:v>
                </c:pt>
                <c:pt idx="9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451-4C4E-BA55-989E44641CEC}"/>
            </c:ext>
          </c:extLst>
        </c:ser>
        <c:ser>
          <c:idx val="1"/>
          <c:order val="1"/>
          <c:tx>
            <c:strRef>
              <c:f>'Tržba a zisk zásob (TOP10)'!$F$18</c:f>
              <c:strCache>
                <c:ptCount val="1"/>
                <c:pt idx="0">
                  <c:v>Zisk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4451-4C4E-BA55-989E44641C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4451-4C4E-BA55-989E44641C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4451-4C4E-BA55-989E44641C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4451-4C4E-BA55-989E44641C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4451-4C4E-BA55-989E44641C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4451-4C4E-BA55-989E44641CE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4451-4C4E-BA55-989E44641C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4451-4C4E-BA55-989E44641C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4451-4C4E-BA55-989E44641CE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4451-4C4E-BA55-989E44641CEC}"/>
              </c:ext>
            </c:extLst>
          </c:dPt>
          <c:cat>
            <c:strRef>
              <c:f>'Tržba a zisk zásob (TOP10)'!$D$19:$D$29</c:f>
              <c:strCache>
                <c:ptCount val="10"/>
                <c:pt idx="0">
                  <c:v>Pohovka rozkládací 1425</c:v>
                </c:pt>
                <c:pt idx="1">
                  <c:v>Sedací souprava Laura</c:v>
                </c:pt>
                <c:pt idx="2">
                  <c:v>Stůl kancelářský s roletou</c:v>
                </c:pt>
                <c:pt idx="3">
                  <c:v>Sedací souprava 1320</c:v>
                </c:pt>
                <c:pt idx="4">
                  <c:v>Křeslo čalouněné 1320</c:v>
                </c:pt>
                <c:pt idx="5">
                  <c:v>Židle Z230</c:v>
                </c:pt>
                <c:pt idx="6">
                  <c:v>Stůl kancelářský s kontejnerem</c:v>
                </c:pt>
                <c:pt idx="7">
                  <c:v>Postel roštová</c:v>
                </c:pt>
                <c:pt idx="8">
                  <c:v>Konferenční stolek chrom</c:v>
                </c:pt>
                <c:pt idx="9">
                  <c:v>Stůl jídelní - skleněný</c:v>
                </c:pt>
              </c:strCache>
            </c:strRef>
          </c:cat>
          <c:val>
            <c:numRef>
              <c:f>'Tržba a zisk zásob (TOP10)'!$F$19:$F$29</c:f>
              <c:numCache>
                <c:formatCode>#\ ##0\ "Kč"</c:formatCode>
                <c:ptCount val="10"/>
                <c:pt idx="0">
                  <c:v>1630118.1800000002</c:v>
                </c:pt>
                <c:pt idx="1">
                  <c:v>437303.54</c:v>
                </c:pt>
                <c:pt idx="2">
                  <c:v>551348.78</c:v>
                </c:pt>
                <c:pt idx="3">
                  <c:v>317963.92000000004</c:v>
                </c:pt>
                <c:pt idx="4">
                  <c:v>230594.55000000005</c:v>
                </c:pt>
                <c:pt idx="5">
                  <c:v>210152.37999999995</c:v>
                </c:pt>
                <c:pt idx="6">
                  <c:v>165663.28999999995</c:v>
                </c:pt>
                <c:pt idx="7">
                  <c:v>344589.91</c:v>
                </c:pt>
                <c:pt idx="8">
                  <c:v>243109.43000000002</c:v>
                </c:pt>
                <c:pt idx="9">
                  <c:v>200935.97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4451-4C4E-BA55-989E44641CEC}"/>
            </c:ext>
          </c:extLst>
        </c:ser>
        <c:ser>
          <c:idx val="2"/>
          <c:order val="2"/>
          <c:tx>
            <c:strRef>
              <c:f>'Tržba a zisk zásob (TOP10)'!$G$18</c:f>
              <c:strCache>
                <c:ptCount val="1"/>
                <c:pt idx="0">
                  <c:v>Částka prodejní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4451-4C4E-BA55-989E44641C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4451-4C4E-BA55-989E44641C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4451-4C4E-BA55-989E44641C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4451-4C4E-BA55-989E44641C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4451-4C4E-BA55-989E44641C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4451-4C4E-BA55-989E44641CE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4451-4C4E-BA55-989E44641C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4451-4C4E-BA55-989E44641C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4451-4C4E-BA55-989E44641CE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4451-4C4E-BA55-989E44641CEC}"/>
              </c:ext>
            </c:extLst>
          </c:dPt>
          <c:cat>
            <c:strRef>
              <c:f>'Tržba a zisk zásob (TOP10)'!$D$19:$D$29</c:f>
              <c:strCache>
                <c:ptCount val="10"/>
                <c:pt idx="0">
                  <c:v>Pohovka rozkládací 1425</c:v>
                </c:pt>
                <c:pt idx="1">
                  <c:v>Sedací souprava Laura</c:v>
                </c:pt>
                <c:pt idx="2">
                  <c:v>Stůl kancelářský s roletou</c:v>
                </c:pt>
                <c:pt idx="3">
                  <c:v>Sedací souprava 1320</c:v>
                </c:pt>
                <c:pt idx="4">
                  <c:v>Křeslo čalouněné 1320</c:v>
                </c:pt>
                <c:pt idx="5">
                  <c:v>Židle Z230</c:v>
                </c:pt>
                <c:pt idx="6">
                  <c:v>Stůl kancelářský s kontejnerem</c:v>
                </c:pt>
                <c:pt idx="7">
                  <c:v>Postel roštová</c:v>
                </c:pt>
                <c:pt idx="8">
                  <c:v>Konferenční stolek chrom</c:v>
                </c:pt>
                <c:pt idx="9">
                  <c:v>Stůl jídelní - skleněný</c:v>
                </c:pt>
              </c:strCache>
            </c:strRef>
          </c:cat>
          <c:val>
            <c:numRef>
              <c:f>'Tržba a zisk zásob (TOP10)'!$G$19:$G$29</c:f>
              <c:numCache>
                <c:formatCode>#\ ##0\ "Kč"</c:formatCode>
                <c:ptCount val="10"/>
                <c:pt idx="0">
                  <c:v>5220916.54</c:v>
                </c:pt>
                <c:pt idx="1">
                  <c:v>1554857.5199999998</c:v>
                </c:pt>
                <c:pt idx="2">
                  <c:v>1291776</c:v>
                </c:pt>
                <c:pt idx="3">
                  <c:v>1173024.7299999997</c:v>
                </c:pt>
                <c:pt idx="4">
                  <c:v>1082554.5999999999</c:v>
                </c:pt>
                <c:pt idx="5">
                  <c:v>1051739.6800000002</c:v>
                </c:pt>
                <c:pt idx="6">
                  <c:v>1019213.6</c:v>
                </c:pt>
                <c:pt idx="7">
                  <c:v>994560</c:v>
                </c:pt>
                <c:pt idx="8">
                  <c:v>884486.38000000012</c:v>
                </c:pt>
                <c:pt idx="9">
                  <c:v>869286.6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4451-4C4E-BA55-989E4464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588933793572218"/>
          <c:y val="1.2735270160195496E-2"/>
          <c:w val="0.40793347009470932"/>
          <c:h val="0.975255317223278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[Business-Intelligence_Sklady.xlsx]Tržba a zisk zásob (TOP10)!Kontingenční tabulka Tržba a zisk zásob</c:name>
    <c:fmtId val="69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chemeClr val="bg1">
                <a:alpha val="5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5.8031033470463754E-2"/>
          <c:y val="0"/>
          <c:w val="0.52317426699469394"/>
          <c:h val="0.98317914394049089"/>
        </c:manualLayout>
      </c:layout>
      <c:pieChart>
        <c:varyColors val="1"/>
        <c:ser>
          <c:idx val="0"/>
          <c:order val="0"/>
          <c:tx>
            <c:strRef>
              <c:f>'Tržba a zisk zásob (TOP10)'!$E$18</c:f>
              <c:strCache>
                <c:ptCount val="1"/>
                <c:pt idx="0">
                  <c:v>Množství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8D-4CCA-84A5-5ADA2D1BD0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8D-4CCA-84A5-5ADA2D1BD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8D-4CCA-84A5-5ADA2D1BD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8D-4CCA-84A5-5ADA2D1BD09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8D-4CCA-84A5-5ADA2D1BD09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8D-4CCA-84A5-5ADA2D1BD09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78D-4CCA-84A5-5ADA2D1BD09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78D-4CCA-84A5-5ADA2D1BD09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78D-4CCA-84A5-5ADA2D1BD09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78D-4CCA-84A5-5ADA2D1BD095}"/>
              </c:ext>
            </c:extLst>
          </c:dPt>
          <c:dLbls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'Tržba a zisk zásob (TOP10)'!$D$19:$D$29</c:f>
              <c:strCache>
                <c:ptCount val="10"/>
                <c:pt idx="0">
                  <c:v>Pohovka rozkládací 1425</c:v>
                </c:pt>
                <c:pt idx="1">
                  <c:v>Sedací souprava Laura</c:v>
                </c:pt>
                <c:pt idx="2">
                  <c:v>Stůl kancelářský s roletou</c:v>
                </c:pt>
                <c:pt idx="3">
                  <c:v>Sedací souprava 1320</c:v>
                </c:pt>
                <c:pt idx="4">
                  <c:v>Křeslo čalouněné 1320</c:v>
                </c:pt>
                <c:pt idx="5">
                  <c:v>Židle Z230</c:v>
                </c:pt>
                <c:pt idx="6">
                  <c:v>Stůl kancelářský s kontejnerem</c:v>
                </c:pt>
                <c:pt idx="7">
                  <c:v>Postel roštová</c:v>
                </c:pt>
                <c:pt idx="8">
                  <c:v>Konferenční stolek chrom</c:v>
                </c:pt>
                <c:pt idx="9">
                  <c:v>Stůl jídelní - skleněný</c:v>
                </c:pt>
              </c:strCache>
            </c:strRef>
          </c:cat>
          <c:val>
            <c:numRef>
              <c:f>'Tržba a zisk zásob (TOP10)'!$E$19:$E$29</c:f>
              <c:numCache>
                <c:formatCode>General</c:formatCode>
                <c:ptCount val="10"/>
                <c:pt idx="0">
                  <c:v>149</c:v>
                </c:pt>
                <c:pt idx="1">
                  <c:v>73</c:v>
                </c:pt>
                <c:pt idx="2">
                  <c:v>106</c:v>
                </c:pt>
                <c:pt idx="3">
                  <c:v>131</c:v>
                </c:pt>
                <c:pt idx="4">
                  <c:v>144</c:v>
                </c:pt>
                <c:pt idx="5">
                  <c:v>275</c:v>
                </c:pt>
                <c:pt idx="6">
                  <c:v>82</c:v>
                </c:pt>
                <c:pt idx="7">
                  <c:v>115</c:v>
                </c:pt>
                <c:pt idx="8">
                  <c:v>81</c:v>
                </c:pt>
                <c:pt idx="9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78D-4CCA-84A5-5ADA2D1BD095}"/>
            </c:ext>
          </c:extLst>
        </c:ser>
        <c:ser>
          <c:idx val="1"/>
          <c:order val="1"/>
          <c:tx>
            <c:strRef>
              <c:f>'Tržba a zisk zásob (TOP10)'!$F$18</c:f>
              <c:strCache>
                <c:ptCount val="1"/>
                <c:pt idx="0">
                  <c:v>Zisk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678D-4CCA-84A5-5ADA2D1BD0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678D-4CCA-84A5-5ADA2D1BD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678D-4CCA-84A5-5ADA2D1BD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678D-4CCA-84A5-5ADA2D1BD09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678D-4CCA-84A5-5ADA2D1BD09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678D-4CCA-84A5-5ADA2D1BD09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678D-4CCA-84A5-5ADA2D1BD09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678D-4CCA-84A5-5ADA2D1BD09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678D-4CCA-84A5-5ADA2D1BD09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678D-4CCA-84A5-5ADA2D1BD095}"/>
              </c:ext>
            </c:extLst>
          </c:dPt>
          <c:cat>
            <c:strRef>
              <c:f>'Tržba a zisk zásob (TOP10)'!$D$19:$D$29</c:f>
              <c:strCache>
                <c:ptCount val="10"/>
                <c:pt idx="0">
                  <c:v>Pohovka rozkládací 1425</c:v>
                </c:pt>
                <c:pt idx="1">
                  <c:v>Sedací souprava Laura</c:v>
                </c:pt>
                <c:pt idx="2">
                  <c:v>Stůl kancelářský s roletou</c:v>
                </c:pt>
                <c:pt idx="3">
                  <c:v>Sedací souprava 1320</c:v>
                </c:pt>
                <c:pt idx="4">
                  <c:v>Křeslo čalouněné 1320</c:v>
                </c:pt>
                <c:pt idx="5">
                  <c:v>Židle Z230</c:v>
                </c:pt>
                <c:pt idx="6">
                  <c:v>Stůl kancelářský s kontejnerem</c:v>
                </c:pt>
                <c:pt idx="7">
                  <c:v>Postel roštová</c:v>
                </c:pt>
                <c:pt idx="8">
                  <c:v>Konferenční stolek chrom</c:v>
                </c:pt>
                <c:pt idx="9">
                  <c:v>Stůl jídelní - skleněný</c:v>
                </c:pt>
              </c:strCache>
            </c:strRef>
          </c:cat>
          <c:val>
            <c:numRef>
              <c:f>'Tržba a zisk zásob (TOP10)'!$F$19:$F$29</c:f>
              <c:numCache>
                <c:formatCode>#\ ##0\ "Kč"</c:formatCode>
                <c:ptCount val="10"/>
                <c:pt idx="0">
                  <c:v>1630118.1800000002</c:v>
                </c:pt>
                <c:pt idx="1">
                  <c:v>437303.54</c:v>
                </c:pt>
                <c:pt idx="2">
                  <c:v>551348.78</c:v>
                </c:pt>
                <c:pt idx="3">
                  <c:v>317963.92000000004</c:v>
                </c:pt>
                <c:pt idx="4">
                  <c:v>230594.55000000005</c:v>
                </c:pt>
                <c:pt idx="5">
                  <c:v>210152.37999999995</c:v>
                </c:pt>
                <c:pt idx="6">
                  <c:v>165663.28999999995</c:v>
                </c:pt>
                <c:pt idx="7">
                  <c:v>344589.91</c:v>
                </c:pt>
                <c:pt idx="8">
                  <c:v>243109.43000000002</c:v>
                </c:pt>
                <c:pt idx="9">
                  <c:v>200935.97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678D-4CCA-84A5-5ADA2D1BD095}"/>
            </c:ext>
          </c:extLst>
        </c:ser>
        <c:ser>
          <c:idx val="2"/>
          <c:order val="2"/>
          <c:tx>
            <c:strRef>
              <c:f>'Tržba a zisk zásob (TOP10)'!$G$18</c:f>
              <c:strCache>
                <c:ptCount val="1"/>
                <c:pt idx="0">
                  <c:v>Částka prodejní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678D-4CCA-84A5-5ADA2D1BD0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678D-4CCA-84A5-5ADA2D1BD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678D-4CCA-84A5-5ADA2D1BD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678D-4CCA-84A5-5ADA2D1BD09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678D-4CCA-84A5-5ADA2D1BD09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678D-4CCA-84A5-5ADA2D1BD09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678D-4CCA-84A5-5ADA2D1BD09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678D-4CCA-84A5-5ADA2D1BD09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678D-4CCA-84A5-5ADA2D1BD09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678D-4CCA-84A5-5ADA2D1BD095}"/>
              </c:ext>
            </c:extLst>
          </c:dPt>
          <c:cat>
            <c:strRef>
              <c:f>'Tržba a zisk zásob (TOP10)'!$D$19:$D$29</c:f>
              <c:strCache>
                <c:ptCount val="10"/>
                <c:pt idx="0">
                  <c:v>Pohovka rozkládací 1425</c:v>
                </c:pt>
                <c:pt idx="1">
                  <c:v>Sedací souprava Laura</c:v>
                </c:pt>
                <c:pt idx="2">
                  <c:v>Stůl kancelářský s roletou</c:v>
                </c:pt>
                <c:pt idx="3">
                  <c:v>Sedací souprava 1320</c:v>
                </c:pt>
                <c:pt idx="4">
                  <c:v>Křeslo čalouněné 1320</c:v>
                </c:pt>
                <c:pt idx="5">
                  <c:v>Židle Z230</c:v>
                </c:pt>
                <c:pt idx="6">
                  <c:v>Stůl kancelářský s kontejnerem</c:v>
                </c:pt>
                <c:pt idx="7">
                  <c:v>Postel roštová</c:v>
                </c:pt>
                <c:pt idx="8">
                  <c:v>Konferenční stolek chrom</c:v>
                </c:pt>
                <c:pt idx="9">
                  <c:v>Stůl jídelní - skleněný</c:v>
                </c:pt>
              </c:strCache>
            </c:strRef>
          </c:cat>
          <c:val>
            <c:numRef>
              <c:f>'Tržba a zisk zásob (TOP10)'!$G$19:$G$29</c:f>
              <c:numCache>
                <c:formatCode>#\ ##0\ "Kč"</c:formatCode>
                <c:ptCount val="10"/>
                <c:pt idx="0">
                  <c:v>5220916.54</c:v>
                </c:pt>
                <c:pt idx="1">
                  <c:v>1554857.5199999998</c:v>
                </c:pt>
                <c:pt idx="2">
                  <c:v>1291776</c:v>
                </c:pt>
                <c:pt idx="3">
                  <c:v>1173024.7299999997</c:v>
                </c:pt>
                <c:pt idx="4">
                  <c:v>1082554.5999999999</c:v>
                </c:pt>
                <c:pt idx="5">
                  <c:v>1051739.6800000002</c:v>
                </c:pt>
                <c:pt idx="6">
                  <c:v>1019213.6</c:v>
                </c:pt>
                <c:pt idx="7">
                  <c:v>994560</c:v>
                </c:pt>
                <c:pt idx="8">
                  <c:v>884486.38000000012</c:v>
                </c:pt>
                <c:pt idx="9">
                  <c:v>869286.6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678D-4CCA-84A5-5ADA2D1BD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945648985853849"/>
          <c:y val="2.6528373608471354E-2"/>
          <c:w val="0.39791214493603771"/>
          <c:h val="0.953869347646423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[Business-Intelligence_Sklady.xlsx]Stav skladů!Stav skladů KT Top 50 zásob</c:name>
    <c:fmtId val="13"/>
  </c:pivotSource>
  <c:chart>
    <c:autoTitleDeleted val="0"/>
    <c:pivotFmts>
      <c:pivotFmt>
        <c:idx val="0"/>
        <c:spPr>
          <a:solidFill>
            <a:schemeClr val="accent4">
              <a:lumMod val="60000"/>
              <a:lumOff val="40000"/>
            </a:schemeClr>
          </a:solidFill>
          <a:ln w="9525" cap="flat" cmpd="sng" algn="ctr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 w="9525" cap="flat" cmpd="sng" algn="ctr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'Stav skladů'!$F$73</c:f>
              <c:strCache>
                <c:ptCount val="1"/>
                <c:pt idx="0">
                  <c:v>Ocenění na skladě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'Stav skladů'!$D$74:$D$119</c:f>
              <c:strCache>
                <c:ptCount val="45"/>
                <c:pt idx="0">
                  <c:v>Opracování surového řeziva</c:v>
                </c:pt>
                <c:pt idx="1">
                  <c:v>výroba sedací soupravy</c:v>
                </c:pt>
                <c:pt idx="2">
                  <c:v>Montáž stolu</c:v>
                </c:pt>
                <c:pt idx="3">
                  <c:v>Skříňka rohová</c:v>
                </c:pt>
                <c:pt idx="4">
                  <c:v>Sedací souprava Klára</c:v>
                </c:pt>
                <c:pt idx="5">
                  <c:v>Acylpyrin</c:v>
                </c:pt>
                <c:pt idx="6">
                  <c:v>Sanorin</c:v>
                </c:pt>
                <c:pt idx="7">
                  <c:v>Šrouby</c:v>
                </c:pt>
                <c:pt idx="8">
                  <c:v>Řezivo surové</c:v>
                </c:pt>
                <c:pt idx="9">
                  <c:v>Spojovací souprava A22</c:v>
                </c:pt>
                <c:pt idx="10">
                  <c:v>TV stolek</c:v>
                </c:pt>
                <c:pt idx="11">
                  <c:v>Noha stolová</c:v>
                </c:pt>
                <c:pt idx="12">
                  <c:v>Spojovací materiál</c:v>
                </c:pt>
                <c:pt idx="13">
                  <c:v>DVD přehrávač</c:v>
                </c:pt>
                <c:pt idx="14">
                  <c:v>Kostra Laura</c:v>
                </c:pt>
                <c:pt idx="15">
                  <c:v>Radiomagnetofon</c:v>
                </c:pt>
                <c:pt idx="16">
                  <c:v>Stůl jídelní - rozkládací</c:v>
                </c:pt>
                <c:pt idx="17">
                  <c:v>Hi-Fi souprava SONY</c:v>
                </c:pt>
                <c:pt idx="18">
                  <c:v>Spojovací deska</c:v>
                </c:pt>
                <c:pt idx="19">
                  <c:v>Čalounění Laura</c:v>
                </c:pt>
                <c:pt idx="20">
                  <c:v>Kulatina opracovaná</c:v>
                </c:pt>
                <c:pt idx="21">
                  <c:v>Vrchní deska</c:v>
                </c:pt>
                <c:pt idx="22">
                  <c:v>kulatina surová</c:v>
                </c:pt>
                <c:pt idx="23">
                  <c:v>Řezivo opracované</c:v>
                </c:pt>
                <c:pt idx="24">
                  <c:v>Stůl montovaný</c:v>
                </c:pt>
                <c:pt idx="25">
                  <c:v>Židle Z100</c:v>
                </c:pt>
                <c:pt idx="26">
                  <c:v>Křeslo čalouněné 1320</c:v>
                </c:pt>
                <c:pt idx="27">
                  <c:v>Sedací souprava Laura</c:v>
                </c:pt>
                <c:pt idx="28">
                  <c:v>Konferenční stolek chrom</c:v>
                </c:pt>
                <c:pt idx="29">
                  <c:v>Židle Z230</c:v>
                </c:pt>
                <c:pt idx="30">
                  <c:v>Postel roštová</c:v>
                </c:pt>
                <c:pt idx="31">
                  <c:v>Židle Z120</c:v>
                </c:pt>
                <c:pt idx="32">
                  <c:v>Stůl kancelářský s kontejnerem</c:v>
                </c:pt>
                <c:pt idx="33">
                  <c:v>Čalounění Klára</c:v>
                </c:pt>
                <c:pt idx="34">
                  <c:v>Kostra Klára</c:v>
                </c:pt>
                <c:pt idx="35">
                  <c:v>Stůl jídelní - skleněný</c:v>
                </c:pt>
                <c:pt idx="36">
                  <c:v>Židle Z310</c:v>
                </c:pt>
                <c:pt idx="37">
                  <c:v>Křeslo čalouněné 1420</c:v>
                </c:pt>
                <c:pt idx="38">
                  <c:v>Židle Z320</c:v>
                </c:pt>
                <c:pt idx="39">
                  <c:v>Pohovka rozkládací 1425</c:v>
                </c:pt>
                <c:pt idx="40">
                  <c:v>Stůl kancelářský s roletou</c:v>
                </c:pt>
                <c:pt idx="41">
                  <c:v>Stůl jídelní - bukový</c:v>
                </c:pt>
                <c:pt idx="42">
                  <c:v>Sedací souprava 1320</c:v>
                </c:pt>
                <c:pt idx="43">
                  <c:v>Sedací souprava 1420</c:v>
                </c:pt>
                <c:pt idx="44">
                  <c:v>Stůl jídelní - dubový</c:v>
                </c:pt>
              </c:strCache>
            </c:strRef>
          </c:cat>
          <c:val>
            <c:numRef>
              <c:f>'Stav skladů'!$F$74:$F$119</c:f>
              <c:numCache>
                <c:formatCode>#\ ##0\ "Kč"</c:formatCode>
                <c:ptCount val="45"/>
                <c:pt idx="0">
                  <c:v>-106966.56</c:v>
                </c:pt>
                <c:pt idx="1">
                  <c:v>-5068.8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45</c:v>
                </c:pt>
                <c:pt idx="6">
                  <c:v>225</c:v>
                </c:pt>
                <c:pt idx="7">
                  <c:v>289.34000000000003</c:v>
                </c:pt>
                <c:pt idx="8">
                  <c:v>363.05529999999953</c:v>
                </c:pt>
                <c:pt idx="9">
                  <c:v>935</c:v>
                </c:pt>
                <c:pt idx="10">
                  <c:v>1200</c:v>
                </c:pt>
                <c:pt idx="11">
                  <c:v>1442.16</c:v>
                </c:pt>
                <c:pt idx="12">
                  <c:v>2880</c:v>
                </c:pt>
                <c:pt idx="13">
                  <c:v>4500</c:v>
                </c:pt>
                <c:pt idx="14">
                  <c:v>5600</c:v>
                </c:pt>
                <c:pt idx="15">
                  <c:v>9683.9699999999993</c:v>
                </c:pt>
                <c:pt idx="16">
                  <c:v>12380</c:v>
                </c:pt>
                <c:pt idx="17">
                  <c:v>25000</c:v>
                </c:pt>
                <c:pt idx="18">
                  <c:v>30165.41</c:v>
                </c:pt>
                <c:pt idx="19">
                  <c:v>32051.16</c:v>
                </c:pt>
                <c:pt idx="20">
                  <c:v>34634.983700000004</c:v>
                </c:pt>
                <c:pt idx="21">
                  <c:v>35977.819999999992</c:v>
                </c:pt>
                <c:pt idx="22">
                  <c:v>38122.499200000006</c:v>
                </c:pt>
                <c:pt idx="23">
                  <c:v>41661.4251</c:v>
                </c:pt>
                <c:pt idx="24">
                  <c:v>48948.03</c:v>
                </c:pt>
                <c:pt idx="25">
                  <c:v>59090.539999999994</c:v>
                </c:pt>
                <c:pt idx="26">
                  <c:v>65952.55</c:v>
                </c:pt>
                <c:pt idx="27">
                  <c:v>71531.95</c:v>
                </c:pt>
                <c:pt idx="28">
                  <c:v>84992.67</c:v>
                </c:pt>
                <c:pt idx="29">
                  <c:v>94858.089999999967</c:v>
                </c:pt>
                <c:pt idx="30">
                  <c:v>114377.95999999999</c:v>
                </c:pt>
                <c:pt idx="31">
                  <c:v>119142.89000000001</c:v>
                </c:pt>
                <c:pt idx="32">
                  <c:v>146179.19</c:v>
                </c:pt>
                <c:pt idx="33">
                  <c:v>162000</c:v>
                </c:pt>
                <c:pt idx="34">
                  <c:v>169950</c:v>
                </c:pt>
                <c:pt idx="35">
                  <c:v>183194.03</c:v>
                </c:pt>
                <c:pt idx="36">
                  <c:v>229305.91999999998</c:v>
                </c:pt>
                <c:pt idx="37">
                  <c:v>231710</c:v>
                </c:pt>
                <c:pt idx="38">
                  <c:v>235495.4</c:v>
                </c:pt>
                <c:pt idx="39">
                  <c:v>288400</c:v>
                </c:pt>
                <c:pt idx="40">
                  <c:v>323160.86</c:v>
                </c:pt>
                <c:pt idx="41">
                  <c:v>497000</c:v>
                </c:pt>
                <c:pt idx="42">
                  <c:v>568014.40999999992</c:v>
                </c:pt>
                <c:pt idx="43">
                  <c:v>1107876.9000000001</c:v>
                </c:pt>
                <c:pt idx="44">
                  <c:v>1327507.5499999998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4E-4ECA-AAFB-41E667897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axId val="300000272"/>
        <c:axId val="299999712"/>
      </c:barChart>
      <c:barChart>
        <c:barDir val="bar"/>
        <c:grouping val="clustered"/>
        <c:varyColors val="0"/>
        <c:ser>
          <c:idx val="0"/>
          <c:order val="0"/>
          <c:tx>
            <c:strRef>
              <c:f>'Stav skladů'!$E$73</c:f>
              <c:strCache>
                <c:ptCount val="1"/>
                <c:pt idx="0">
                  <c:v>Stav zásoby na skladě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'Stav skladů'!$D$74:$D$119</c:f>
              <c:strCache>
                <c:ptCount val="45"/>
                <c:pt idx="0">
                  <c:v>Opracování surového řeziva</c:v>
                </c:pt>
                <c:pt idx="1">
                  <c:v>výroba sedací soupravy</c:v>
                </c:pt>
                <c:pt idx="2">
                  <c:v>Montáž stolu</c:v>
                </c:pt>
                <c:pt idx="3">
                  <c:v>Skříňka rohová</c:v>
                </c:pt>
                <c:pt idx="4">
                  <c:v>Sedací souprava Klára</c:v>
                </c:pt>
                <c:pt idx="5">
                  <c:v>Acylpyrin</c:v>
                </c:pt>
                <c:pt idx="6">
                  <c:v>Sanorin</c:v>
                </c:pt>
                <c:pt idx="7">
                  <c:v>Šrouby</c:v>
                </c:pt>
                <c:pt idx="8">
                  <c:v>Řezivo surové</c:v>
                </c:pt>
                <c:pt idx="9">
                  <c:v>Spojovací souprava A22</c:v>
                </c:pt>
                <c:pt idx="10">
                  <c:v>TV stolek</c:v>
                </c:pt>
                <c:pt idx="11">
                  <c:v>Noha stolová</c:v>
                </c:pt>
                <c:pt idx="12">
                  <c:v>Spojovací materiál</c:v>
                </c:pt>
                <c:pt idx="13">
                  <c:v>DVD přehrávač</c:v>
                </c:pt>
                <c:pt idx="14">
                  <c:v>Kostra Laura</c:v>
                </c:pt>
                <c:pt idx="15">
                  <c:v>Radiomagnetofon</c:v>
                </c:pt>
                <c:pt idx="16">
                  <c:v>Stůl jídelní - rozkládací</c:v>
                </c:pt>
                <c:pt idx="17">
                  <c:v>Hi-Fi souprava SONY</c:v>
                </c:pt>
                <c:pt idx="18">
                  <c:v>Spojovací deska</c:v>
                </c:pt>
                <c:pt idx="19">
                  <c:v>Čalounění Laura</c:v>
                </c:pt>
                <c:pt idx="20">
                  <c:v>Kulatina opracovaná</c:v>
                </c:pt>
                <c:pt idx="21">
                  <c:v>Vrchní deska</c:v>
                </c:pt>
                <c:pt idx="22">
                  <c:v>kulatina surová</c:v>
                </c:pt>
                <c:pt idx="23">
                  <c:v>Řezivo opracované</c:v>
                </c:pt>
                <c:pt idx="24">
                  <c:v>Stůl montovaný</c:v>
                </c:pt>
                <c:pt idx="25">
                  <c:v>Židle Z100</c:v>
                </c:pt>
                <c:pt idx="26">
                  <c:v>Křeslo čalouněné 1320</c:v>
                </c:pt>
                <c:pt idx="27">
                  <c:v>Sedací souprava Laura</c:v>
                </c:pt>
                <c:pt idx="28">
                  <c:v>Konferenční stolek chrom</c:v>
                </c:pt>
                <c:pt idx="29">
                  <c:v>Židle Z230</c:v>
                </c:pt>
                <c:pt idx="30">
                  <c:v>Postel roštová</c:v>
                </c:pt>
                <c:pt idx="31">
                  <c:v>Židle Z120</c:v>
                </c:pt>
                <c:pt idx="32">
                  <c:v>Stůl kancelářský s kontejnerem</c:v>
                </c:pt>
                <c:pt idx="33">
                  <c:v>Čalounění Klára</c:v>
                </c:pt>
                <c:pt idx="34">
                  <c:v>Kostra Klára</c:v>
                </c:pt>
                <c:pt idx="35">
                  <c:v>Stůl jídelní - skleněný</c:v>
                </c:pt>
                <c:pt idx="36">
                  <c:v>Židle Z310</c:v>
                </c:pt>
                <c:pt idx="37">
                  <c:v>Křeslo čalouněné 1420</c:v>
                </c:pt>
                <c:pt idx="38">
                  <c:v>Židle Z320</c:v>
                </c:pt>
                <c:pt idx="39">
                  <c:v>Pohovka rozkládací 1425</c:v>
                </c:pt>
                <c:pt idx="40">
                  <c:v>Stůl kancelářský s roletou</c:v>
                </c:pt>
                <c:pt idx="41">
                  <c:v>Stůl jídelní - bukový</c:v>
                </c:pt>
                <c:pt idx="42">
                  <c:v>Sedací souprava 1320</c:v>
                </c:pt>
                <c:pt idx="43">
                  <c:v>Sedací souprava 1420</c:v>
                </c:pt>
                <c:pt idx="44">
                  <c:v>Stůl jídelní - dubový</c:v>
                </c:pt>
              </c:strCache>
            </c:strRef>
          </c:cat>
          <c:val>
            <c:numRef>
              <c:f>'Stav skladů'!$E$74:$E$119</c:f>
              <c:numCache>
                <c:formatCode>General</c:formatCode>
                <c:ptCount val="45"/>
                <c:pt idx="0">
                  <c:v>-2078.462</c:v>
                </c:pt>
                <c:pt idx="1">
                  <c:v>-49</c:v>
                </c:pt>
                <c:pt idx="2">
                  <c:v>-2619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28</c:v>
                </c:pt>
                <c:pt idx="8">
                  <c:v>2.9020000000000081</c:v>
                </c:pt>
                <c:pt idx="9">
                  <c:v>11</c:v>
                </c:pt>
                <c:pt idx="10">
                  <c:v>1</c:v>
                </c:pt>
                <c:pt idx="11">
                  <c:v>9</c:v>
                </c:pt>
                <c:pt idx="12">
                  <c:v>24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34</c:v>
                </c:pt>
                <c:pt idx="19">
                  <c:v>16</c:v>
                </c:pt>
                <c:pt idx="20">
                  <c:v>99.399999999999991</c:v>
                </c:pt>
                <c:pt idx="21">
                  <c:v>12</c:v>
                </c:pt>
                <c:pt idx="22">
                  <c:v>254.22800000000001</c:v>
                </c:pt>
                <c:pt idx="23">
                  <c:v>154.71000000000004</c:v>
                </c:pt>
                <c:pt idx="24">
                  <c:v>22</c:v>
                </c:pt>
                <c:pt idx="25">
                  <c:v>19</c:v>
                </c:pt>
                <c:pt idx="26">
                  <c:v>9</c:v>
                </c:pt>
                <c:pt idx="27">
                  <c:v>4</c:v>
                </c:pt>
                <c:pt idx="28">
                  <c:v>8</c:v>
                </c:pt>
                <c:pt idx="29">
                  <c:v>26</c:v>
                </c:pt>
                <c:pt idx="30">
                  <c:v>15</c:v>
                </c:pt>
                <c:pt idx="31">
                  <c:v>30</c:v>
                </c:pt>
                <c:pt idx="32">
                  <c:v>10</c:v>
                </c:pt>
                <c:pt idx="33">
                  <c:v>81</c:v>
                </c:pt>
                <c:pt idx="34">
                  <c:v>55</c:v>
                </c:pt>
                <c:pt idx="35">
                  <c:v>26</c:v>
                </c:pt>
                <c:pt idx="36">
                  <c:v>60</c:v>
                </c:pt>
                <c:pt idx="37">
                  <c:v>29</c:v>
                </c:pt>
                <c:pt idx="38">
                  <c:v>60</c:v>
                </c:pt>
                <c:pt idx="39">
                  <c:v>7</c:v>
                </c:pt>
                <c:pt idx="40">
                  <c:v>22</c:v>
                </c:pt>
                <c:pt idx="41">
                  <c:v>70</c:v>
                </c:pt>
                <c:pt idx="42">
                  <c:v>39</c:v>
                </c:pt>
                <c:pt idx="43">
                  <c:v>71</c:v>
                </c:pt>
                <c:pt idx="44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4E-4ECA-AAFB-41E667897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2"/>
        <c:axId val="300001392"/>
        <c:axId val="300000832"/>
      </c:barChart>
      <c:valAx>
        <c:axId val="299999712"/>
        <c:scaling>
          <c:orientation val="minMax"/>
        </c:scaling>
        <c:delete val="0"/>
        <c:axPos val="t"/>
        <c:numFmt formatCode="#\ ##0\ &quot;Kč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0000272"/>
        <c:crosses val="max"/>
        <c:crossBetween val="between"/>
      </c:valAx>
      <c:catAx>
        <c:axId val="300000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9999712"/>
        <c:crosses val="autoZero"/>
        <c:auto val="1"/>
        <c:lblAlgn val="ctr"/>
        <c:lblOffset val="100"/>
        <c:noMultiLvlLbl val="0"/>
      </c:catAx>
      <c:valAx>
        <c:axId val="30000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0001392"/>
        <c:crosses val="autoZero"/>
        <c:crossBetween val="between"/>
      </c:valAx>
      <c:catAx>
        <c:axId val="300001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00000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656022325733149"/>
          <c:y val="5.3888003892773449E-2"/>
          <c:w val="0.10874179795752165"/>
          <c:h val="4.081660637897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[Business-Intelligence_Sklady.xlsx]Přehled prodejů!Přehled prodejů KT Zisk kumulovaně</c:name>
    <c:fmtId val="1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'Přehled prodejů'!$E$75:$E$76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'Přehled prodejů'!$D$77:$D$89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'Přehled prodejů'!$E$77:$E$89</c:f>
              <c:numCache>
                <c:formatCode>General</c:formatCode>
                <c:ptCount val="13"/>
                <c:pt idx="0">
                  <c:v>27808</c:v>
                </c:pt>
                <c:pt idx="1">
                  <c:v>63465.049999999996</c:v>
                </c:pt>
                <c:pt idx="2">
                  <c:v>76260.28</c:v>
                </c:pt>
                <c:pt idx="3">
                  <c:v>99369.61</c:v>
                </c:pt>
                <c:pt idx="4">
                  <c:v>136333.10200000001</c:v>
                </c:pt>
                <c:pt idx="5">
                  <c:v>151570.67700000003</c:v>
                </c:pt>
                <c:pt idx="6">
                  <c:v>192247.44700000001</c:v>
                </c:pt>
                <c:pt idx="7">
                  <c:v>203680.58740000002</c:v>
                </c:pt>
                <c:pt idx="8">
                  <c:v>224570.19740000003</c:v>
                </c:pt>
                <c:pt idx="9">
                  <c:v>253395.42960000003</c:v>
                </c:pt>
                <c:pt idx="10">
                  <c:v>256547.22960000002</c:v>
                </c:pt>
                <c:pt idx="11">
                  <c:v>312868.80960000004</c:v>
                </c:pt>
                <c:pt idx="12">
                  <c:v>312868.80960000004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A3-4E6B-B6CA-14F5DA25A356}"/>
            </c:ext>
          </c:extLst>
        </c:ser>
        <c:ser>
          <c:idx val="1"/>
          <c:order val="1"/>
          <c:tx>
            <c:strRef>
              <c:f>'Přehled prodejů'!$F$75:$F$76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'Přehled prodejů'!$D$77:$D$89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'Přehled prodejů'!$F$77:$F$89</c:f>
              <c:numCache>
                <c:formatCode>General</c:formatCode>
                <c:ptCount val="13"/>
                <c:pt idx="0">
                  <c:v>326148.51000000007</c:v>
                </c:pt>
                <c:pt idx="1">
                  <c:v>467575.02</c:v>
                </c:pt>
                <c:pt idx="2">
                  <c:v>624957.27040000004</c:v>
                </c:pt>
                <c:pt idx="3">
                  <c:v>831116.65040000004</c:v>
                </c:pt>
                <c:pt idx="4">
                  <c:v>917937.6004</c:v>
                </c:pt>
                <c:pt idx="5">
                  <c:v>1016802.8904</c:v>
                </c:pt>
                <c:pt idx="6">
                  <c:v>1178605.0304</c:v>
                </c:pt>
                <c:pt idx="7">
                  <c:v>1288045.9904</c:v>
                </c:pt>
                <c:pt idx="8">
                  <c:v>1349772.2004</c:v>
                </c:pt>
                <c:pt idx="9">
                  <c:v>1505049.6904</c:v>
                </c:pt>
                <c:pt idx="10">
                  <c:v>1686360.5004</c:v>
                </c:pt>
                <c:pt idx="11">
                  <c:v>2021727.7604</c:v>
                </c:pt>
                <c:pt idx="12">
                  <c:v>2021727.7604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A3-4E6B-B6CA-14F5DA25A356}"/>
            </c:ext>
          </c:extLst>
        </c:ser>
        <c:ser>
          <c:idx val="2"/>
          <c:order val="2"/>
          <c:tx>
            <c:strRef>
              <c:f>'Přehled prodejů'!$G$75:$G$76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'Přehled prodejů'!$D$77:$D$89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'Přehled prodejů'!$G$77:$G$89</c:f>
              <c:numCache>
                <c:formatCode>General</c:formatCode>
                <c:ptCount val="13"/>
                <c:pt idx="0">
                  <c:v>154308.71000000002</c:v>
                </c:pt>
                <c:pt idx="1">
                  <c:v>249216.16450000004</c:v>
                </c:pt>
                <c:pt idx="2">
                  <c:v>572930.75450000004</c:v>
                </c:pt>
                <c:pt idx="3">
                  <c:v>1197526.5344999998</c:v>
                </c:pt>
                <c:pt idx="4">
                  <c:v>1511877.1844999997</c:v>
                </c:pt>
                <c:pt idx="5">
                  <c:v>2008718.7144999998</c:v>
                </c:pt>
                <c:pt idx="6">
                  <c:v>2872662.8544999999</c:v>
                </c:pt>
                <c:pt idx="7">
                  <c:v>3021450.0145</c:v>
                </c:pt>
                <c:pt idx="8">
                  <c:v>3309175.0145</c:v>
                </c:pt>
                <c:pt idx="9">
                  <c:v>3415840.6750000003</c:v>
                </c:pt>
                <c:pt idx="10">
                  <c:v>3439080.2450000001</c:v>
                </c:pt>
                <c:pt idx="11">
                  <c:v>3602813.2549999999</c:v>
                </c:pt>
                <c:pt idx="12">
                  <c:v>3602813.2549999999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A3-4E6B-B6CA-14F5DA25A356}"/>
            </c:ext>
          </c:extLst>
        </c:ser>
        <c:ser>
          <c:idx val="3"/>
          <c:order val="3"/>
          <c:tx>
            <c:strRef>
              <c:f>'Přehled prodejů'!$H$75:$H$76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'Přehled prodejů'!$D$77:$D$89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'Přehled prodejů'!$H$77:$H$89</c:f>
              <c:numCache>
                <c:formatCode>General</c:formatCode>
                <c:ptCount val="13"/>
                <c:pt idx="0">
                  <c:v>25994.223989999995</c:v>
                </c:pt>
                <c:pt idx="1">
                  <c:v>64613.223989999999</c:v>
                </c:pt>
                <c:pt idx="2">
                  <c:v>121906.87398999999</c:v>
                </c:pt>
                <c:pt idx="3">
                  <c:v>161646.05079299997</c:v>
                </c:pt>
                <c:pt idx="4">
                  <c:v>238549.00079299998</c:v>
                </c:pt>
                <c:pt idx="5">
                  <c:v>248824.40079299998</c:v>
                </c:pt>
                <c:pt idx="6">
                  <c:v>248824.40079299998</c:v>
                </c:pt>
                <c:pt idx="7">
                  <c:v>248824.40079299998</c:v>
                </c:pt>
                <c:pt idx="8">
                  <c:v>248824.40079299998</c:v>
                </c:pt>
                <c:pt idx="9">
                  <c:v>248824.40079299998</c:v>
                </c:pt>
                <c:pt idx="10">
                  <c:v>248824.40079299998</c:v>
                </c:pt>
                <c:pt idx="11">
                  <c:v>248824.40079299998</c:v>
                </c:pt>
                <c:pt idx="12">
                  <c:v>248824.40079299998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A3-4E6B-B6CA-14F5DA25A356}"/>
            </c:ext>
          </c:extLst>
        </c:ser>
        <c:ser>
          <c:idx val="4"/>
          <c:order val="4"/>
          <c:tx>
            <c:strRef>
              <c:f>'Přehled prodejů'!$I$75:$I$76</c:f>
              <c:strCache>
                <c:ptCount val="1"/>
                <c:pt idx="0">
                  <c:v>neuvedeno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'Přehled prodejů'!$D$77:$D$89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'Přehled prodejů'!$I$77:$I$89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4B-4C96-A9E5-92317DEBE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104864"/>
        <c:axId val="239105424"/>
      </c:lineChart>
      <c:catAx>
        <c:axId val="23910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9105424"/>
        <c:crosses val="autoZero"/>
        <c:auto val="1"/>
        <c:lblAlgn val="ctr"/>
        <c:lblOffset val="100"/>
        <c:noMultiLvlLbl val="0"/>
      </c:catAx>
      <c:valAx>
        <c:axId val="23910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910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692313950152642E-3"/>
          <c:y val="0.91259625851902848"/>
          <c:w val="0.56946410515672397"/>
          <c:h val="7.4627400987608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[Business-Intelligence_Sklady.xlsx]Přehled prodejů!Přehled prodejů KT Tržba a zisk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28015634630772579"/>
          <c:y val="2.8520493771341245E-2"/>
          <c:w val="0.67625613418636832"/>
          <c:h val="0.804167510366750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'Přehled prodejů'!$E$93</c:f>
              <c:strCache>
                <c:ptCount val="1"/>
                <c:pt idx="0">
                  <c:v>Zisk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'Přehled prodejů'!$D$94:$D$104</c:f>
              <c:strCache>
                <c:ptCount val="10"/>
                <c:pt idx="0">
                  <c:v>Stůl jídelní - skleněný</c:v>
                </c:pt>
                <c:pt idx="1">
                  <c:v>Konferenční stolek chrom</c:v>
                </c:pt>
                <c:pt idx="2">
                  <c:v>Postel roštová</c:v>
                </c:pt>
                <c:pt idx="3">
                  <c:v>Stůl kancelářský s kontejnerem</c:v>
                </c:pt>
                <c:pt idx="4">
                  <c:v>Židle Z230</c:v>
                </c:pt>
                <c:pt idx="5">
                  <c:v>Křeslo čalouněné 1320</c:v>
                </c:pt>
                <c:pt idx="6">
                  <c:v>Sedací souprava 1320</c:v>
                </c:pt>
                <c:pt idx="7">
                  <c:v>Stůl kancelářský s roletou</c:v>
                </c:pt>
                <c:pt idx="8">
                  <c:v>Sedací souprava Laura</c:v>
                </c:pt>
                <c:pt idx="9">
                  <c:v>Pohovka rozkládací 1425</c:v>
                </c:pt>
              </c:strCache>
            </c:strRef>
          </c:cat>
          <c:val>
            <c:numRef>
              <c:f>'Přehled prodejů'!$E$94:$E$104</c:f>
              <c:numCache>
                <c:formatCode>#\ ##0.00\ [$Kč-405];\-#\ ##0.00\ [$Kč-405]</c:formatCode>
                <c:ptCount val="10"/>
                <c:pt idx="0">
                  <c:v>200935.97</c:v>
                </c:pt>
                <c:pt idx="1">
                  <c:v>243109.43000000002</c:v>
                </c:pt>
                <c:pt idx="2">
                  <c:v>344589.91</c:v>
                </c:pt>
                <c:pt idx="3">
                  <c:v>165663.28999999995</c:v>
                </c:pt>
                <c:pt idx="4">
                  <c:v>210152.37999999995</c:v>
                </c:pt>
                <c:pt idx="5">
                  <c:v>230594.55000000005</c:v>
                </c:pt>
                <c:pt idx="6">
                  <c:v>317963.92000000004</c:v>
                </c:pt>
                <c:pt idx="7">
                  <c:v>551348.78</c:v>
                </c:pt>
                <c:pt idx="8">
                  <c:v>437303.54</c:v>
                </c:pt>
                <c:pt idx="9">
                  <c:v>1630118.1800000002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4-4A4F-B17E-989A0AD0F2B2}"/>
            </c:ext>
          </c:extLst>
        </c:ser>
        <c:ser>
          <c:idx val="1"/>
          <c:order val="1"/>
          <c:tx>
            <c:strRef>
              <c:f>'Přehled prodejů'!$F$93</c:f>
              <c:strCache>
                <c:ptCount val="1"/>
                <c:pt idx="0">
                  <c:v>Částka prodejní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'Přehled prodejů'!$D$94:$D$104</c:f>
              <c:strCache>
                <c:ptCount val="10"/>
                <c:pt idx="0">
                  <c:v>Stůl jídelní - skleněný</c:v>
                </c:pt>
                <c:pt idx="1">
                  <c:v>Konferenční stolek chrom</c:v>
                </c:pt>
                <c:pt idx="2">
                  <c:v>Postel roštová</c:v>
                </c:pt>
                <c:pt idx="3">
                  <c:v>Stůl kancelářský s kontejnerem</c:v>
                </c:pt>
                <c:pt idx="4">
                  <c:v>Židle Z230</c:v>
                </c:pt>
                <c:pt idx="5">
                  <c:v>Křeslo čalouněné 1320</c:v>
                </c:pt>
                <c:pt idx="6">
                  <c:v>Sedací souprava 1320</c:v>
                </c:pt>
                <c:pt idx="7">
                  <c:v>Stůl kancelářský s roletou</c:v>
                </c:pt>
                <c:pt idx="8">
                  <c:v>Sedací souprava Laura</c:v>
                </c:pt>
                <c:pt idx="9">
                  <c:v>Pohovka rozkládací 1425</c:v>
                </c:pt>
              </c:strCache>
            </c:strRef>
          </c:cat>
          <c:val>
            <c:numRef>
              <c:f>'Přehled prodejů'!$F$94:$F$104</c:f>
              <c:numCache>
                <c:formatCode>#\ ##0.00\ [$Kč-405];\-#\ ##0.00\ [$Kč-405]</c:formatCode>
                <c:ptCount val="10"/>
                <c:pt idx="0">
                  <c:v>869286.6</c:v>
                </c:pt>
                <c:pt idx="1">
                  <c:v>884486.38000000012</c:v>
                </c:pt>
                <c:pt idx="2">
                  <c:v>994560</c:v>
                </c:pt>
                <c:pt idx="3">
                  <c:v>1019213.6</c:v>
                </c:pt>
                <c:pt idx="4">
                  <c:v>1051739.6800000002</c:v>
                </c:pt>
                <c:pt idx="5">
                  <c:v>1082554.5999999999</c:v>
                </c:pt>
                <c:pt idx="6">
                  <c:v>1173024.7299999997</c:v>
                </c:pt>
                <c:pt idx="7">
                  <c:v>1291776</c:v>
                </c:pt>
                <c:pt idx="8">
                  <c:v>1554857.5199999998</c:v>
                </c:pt>
                <c:pt idx="9">
                  <c:v>5220916.54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4-4A4F-B17E-989A0AD0F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9108224"/>
        <c:axId val="239108784"/>
      </c:barChart>
      <c:catAx>
        <c:axId val="239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9108784"/>
        <c:crosses val="autoZero"/>
        <c:auto val="1"/>
        <c:lblAlgn val="ctr"/>
        <c:lblOffset val="100"/>
        <c:noMultiLvlLbl val="0"/>
      </c:catAx>
      <c:valAx>
        <c:axId val="239108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9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9772528433945761"/>
          <c:y val="0.91889400369718444"/>
          <c:w val="0.33512495720643609"/>
          <c:h val="7.9620834632413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[Business-Intelligence_Sklady.xlsx]Přehled prodejů!Přehled prodejů KT Množství</c:name>
    <c:fmtId val="1"/>
  </c:pivotSource>
  <c:chart>
    <c:title>
      <c:layout>
        <c:manualLayout>
          <c:xMode val="edge"/>
          <c:yMode val="edge"/>
          <c:x val="2.3679373899407282E-3"/>
          <c:y val="9.5068312571137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overflow" horzOverflow="overflow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4345994738694473"/>
              <c:y val="-1.4260246885670623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overflow" horzOverflow="overflow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2177033475279448"/>
          <c:y val="0.13598474116154766"/>
          <c:w val="0.49437140994512568"/>
          <c:h val="0.75697881885481599"/>
        </c:manualLayout>
      </c:layout>
      <c:pieChart>
        <c:varyColors val="1"/>
        <c:ser>
          <c:idx val="0"/>
          <c:order val="0"/>
          <c:tx>
            <c:strRef>
              <c:f>'Přehled prodejů'!$I$93</c:f>
              <c:strCache>
                <c:ptCount val="1"/>
                <c:pt idx="0">
                  <c:v>Celkem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862-4078-A9D9-DCA53CAC5F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62-4078-A9D9-DCA53CAC5F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862-4078-A9D9-DCA53CAC5F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862-4078-A9D9-DCA53CAC5F0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862-4078-A9D9-DCA53CAC5F0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862-4078-A9D9-DCA53CAC5F0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862-4078-A9D9-DCA53CAC5F0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862-4078-A9D9-DCA53CAC5F0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862-4078-A9D9-DCA53CAC5F0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862-4078-A9D9-DCA53CAC5F03}"/>
              </c:ext>
            </c:extLst>
          </c:dPt>
          <c:dLbls>
            <c:dLbl>
              <c:idx val="1"/>
              <c:layout>
                <c:manualLayout>
                  <c:x val="0.14345994738694473"/>
                  <c:y val="-1.42602468856706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62-4078-A9D9-DCA53CAC5F0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'Přehled prodejů'!$H$94:$H$104</c:f>
              <c:strCache>
                <c:ptCount val="10"/>
                <c:pt idx="0">
                  <c:v>Stůl kancelářský s roletou</c:v>
                </c:pt>
                <c:pt idx="1">
                  <c:v>Stůl kancelářský s kontejnerem</c:v>
                </c:pt>
                <c:pt idx="2">
                  <c:v>Sedací souprava Laura</c:v>
                </c:pt>
                <c:pt idx="3">
                  <c:v>Sedací souprava 1320</c:v>
                </c:pt>
                <c:pt idx="4">
                  <c:v>Konferenční stolek chrom</c:v>
                </c:pt>
                <c:pt idx="5">
                  <c:v>Postel roštová</c:v>
                </c:pt>
                <c:pt idx="6">
                  <c:v>Stůl jídelní - skleněný</c:v>
                </c:pt>
                <c:pt idx="7">
                  <c:v>Pohovka rozkládací 1425</c:v>
                </c:pt>
                <c:pt idx="8">
                  <c:v>Křeslo čalouněné 1320</c:v>
                </c:pt>
                <c:pt idx="9">
                  <c:v>Židle Z230</c:v>
                </c:pt>
              </c:strCache>
            </c:strRef>
          </c:cat>
          <c:val>
            <c:numRef>
              <c:f>'Přehled prodejů'!$I$94:$I$104</c:f>
              <c:numCache>
                <c:formatCode>General</c:formatCode>
                <c:ptCount val="10"/>
                <c:pt idx="0">
                  <c:v>62</c:v>
                </c:pt>
                <c:pt idx="1">
                  <c:v>70</c:v>
                </c:pt>
                <c:pt idx="2">
                  <c:v>73</c:v>
                </c:pt>
                <c:pt idx="3">
                  <c:v>76</c:v>
                </c:pt>
                <c:pt idx="4">
                  <c:v>77</c:v>
                </c:pt>
                <c:pt idx="5">
                  <c:v>105</c:v>
                </c:pt>
                <c:pt idx="6">
                  <c:v>113</c:v>
                </c:pt>
                <c:pt idx="7">
                  <c:v>115</c:v>
                </c:pt>
                <c:pt idx="8">
                  <c:v>124</c:v>
                </c:pt>
                <c:pt idx="9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862-4078-A9D9-DCA53CAC5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[Business-Intelligence_Sklady.xlsx]Přehled prodejů!Přehled prodejů KT Objednávky chybějící na skladě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>
                <a:latin typeface="+mj-lt"/>
              </a:rPr>
              <a:t>Objednané</a:t>
            </a:r>
            <a:r>
              <a:rPr lang="cs-CZ" baseline="0">
                <a:latin typeface="+mj-lt"/>
              </a:rPr>
              <a:t> z</a:t>
            </a:r>
            <a:r>
              <a:rPr lang="cs-CZ">
                <a:latin typeface="+mj-lt"/>
              </a:rPr>
              <a:t>ásob</a:t>
            </a:r>
            <a:r>
              <a:rPr lang="cs-CZ" baseline="0">
                <a:latin typeface="+mj-lt"/>
              </a:rPr>
              <a:t> chybějící</a:t>
            </a:r>
            <a:r>
              <a:rPr lang="en-US" baseline="0">
                <a:latin typeface="+mj-lt"/>
              </a:rPr>
              <a:t>ch</a:t>
            </a:r>
            <a:r>
              <a:rPr lang="cs-CZ" baseline="0">
                <a:latin typeface="+mj-lt"/>
              </a:rPr>
              <a:t> na skladě TOP 30</a:t>
            </a:r>
            <a:endParaRPr lang="cs-CZ">
              <a:latin typeface="+mj-lt"/>
            </a:endParaRPr>
          </a:p>
        </c:rich>
      </c:tx>
      <c:layout>
        <c:manualLayout>
          <c:xMode val="edge"/>
          <c:yMode val="edge"/>
          <c:x val="1.1013547419515136E-2"/>
          <c:y val="2.005013058897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2740425233677344"/>
          <c:y val="8.0501274314730226E-2"/>
          <c:w val="0.84866782313005273"/>
          <c:h val="0.7655358252681112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'Přehled prodejů'!$E$112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'Přehled prodejů'!$D$113:$D$158</c:f>
              <c:strCache>
                <c:ptCount val="45"/>
                <c:pt idx="0">
                  <c:v>Montáž stolu</c:v>
                </c:pt>
                <c:pt idx="1">
                  <c:v>Opracování surového řeziva</c:v>
                </c:pt>
                <c:pt idx="2">
                  <c:v>TV stolek</c:v>
                </c:pt>
                <c:pt idx="3">
                  <c:v>výroba sedací soupravy</c:v>
                </c:pt>
                <c:pt idx="4">
                  <c:v>Acylpyrin</c:v>
                </c:pt>
                <c:pt idx="5">
                  <c:v>Čalounění Klára</c:v>
                </c:pt>
                <c:pt idx="6">
                  <c:v>Čalounění Laura</c:v>
                </c:pt>
                <c:pt idx="7">
                  <c:v>DVD přehrávač</c:v>
                </c:pt>
                <c:pt idx="8">
                  <c:v>Hi-Fi souprava SONY</c:v>
                </c:pt>
                <c:pt idx="9">
                  <c:v>Konferenční stolek chrom</c:v>
                </c:pt>
                <c:pt idx="10">
                  <c:v>Kostra Klára</c:v>
                </c:pt>
                <c:pt idx="11">
                  <c:v>Kostra Laura</c:v>
                </c:pt>
                <c:pt idx="12">
                  <c:v>Křeslo čalouněné 1320</c:v>
                </c:pt>
                <c:pt idx="13">
                  <c:v>Křeslo čalouněné 1420</c:v>
                </c:pt>
                <c:pt idx="14">
                  <c:v>Kulatina opracovaná</c:v>
                </c:pt>
                <c:pt idx="15">
                  <c:v>kulatina surová</c:v>
                </c:pt>
                <c:pt idx="16">
                  <c:v>Noha stolová</c:v>
                </c:pt>
                <c:pt idx="17">
                  <c:v>Pohovka rozkládací 1425</c:v>
                </c:pt>
                <c:pt idx="18">
                  <c:v>Postel roštová</c:v>
                </c:pt>
                <c:pt idx="19">
                  <c:v>Radiomagnetofon</c:v>
                </c:pt>
                <c:pt idx="20">
                  <c:v>Řezivo opracované</c:v>
                </c:pt>
                <c:pt idx="21">
                  <c:v>Řezivo surové</c:v>
                </c:pt>
                <c:pt idx="22">
                  <c:v>Sanorin</c:v>
                </c:pt>
                <c:pt idx="23">
                  <c:v>Sedací souprava 1320</c:v>
                </c:pt>
                <c:pt idx="24">
                  <c:v>Sedací souprava 1420</c:v>
                </c:pt>
                <c:pt idx="25">
                  <c:v>Sedací souprava Klára</c:v>
                </c:pt>
                <c:pt idx="26">
                  <c:v>Sedací souprava Laura</c:v>
                </c:pt>
                <c:pt idx="27">
                  <c:v>Skříňka rohová</c:v>
                </c:pt>
                <c:pt idx="28">
                  <c:v>Spojovací deska</c:v>
                </c:pt>
                <c:pt idx="29">
                  <c:v>Spojovací materiál</c:v>
                </c:pt>
                <c:pt idx="30">
                  <c:v>Spojovací souprava A22</c:v>
                </c:pt>
                <c:pt idx="31">
                  <c:v>Stůl jídelní - bukový</c:v>
                </c:pt>
                <c:pt idx="32">
                  <c:v>Stůl jídelní - dubový</c:v>
                </c:pt>
                <c:pt idx="33">
                  <c:v>Stůl jídelní - rozkládací</c:v>
                </c:pt>
                <c:pt idx="34">
                  <c:v>Stůl jídelní - skleněný</c:v>
                </c:pt>
                <c:pt idx="35">
                  <c:v>Stůl kancelářský s kontejnerem</c:v>
                </c:pt>
                <c:pt idx="36">
                  <c:v>Stůl kancelářský s roletou</c:v>
                </c:pt>
                <c:pt idx="37">
                  <c:v>Stůl montovaný</c:v>
                </c:pt>
                <c:pt idx="38">
                  <c:v>Šrouby</c:v>
                </c:pt>
                <c:pt idx="39">
                  <c:v>Vrchní deska</c:v>
                </c:pt>
                <c:pt idx="40">
                  <c:v>Židle Z100</c:v>
                </c:pt>
                <c:pt idx="41">
                  <c:v>Židle Z120</c:v>
                </c:pt>
                <c:pt idx="42">
                  <c:v>Židle Z230</c:v>
                </c:pt>
                <c:pt idx="43">
                  <c:v>Židle Z310</c:v>
                </c:pt>
                <c:pt idx="44">
                  <c:v>Židle Z320</c:v>
                </c:pt>
              </c:strCache>
            </c:strRef>
          </c:cat>
          <c:val>
            <c:numRef>
              <c:f>'Přehled prodejů'!$E$113:$E$158</c:f>
              <c:numCache>
                <c:formatCode>General</c:formatCode>
                <c:ptCount val="45"/>
                <c:pt idx="0">
                  <c:v>-2619</c:v>
                </c:pt>
                <c:pt idx="1">
                  <c:v>-2078.462</c:v>
                </c:pt>
                <c:pt idx="2">
                  <c:v>1</c:v>
                </c:pt>
                <c:pt idx="3">
                  <c:v>-49</c:v>
                </c:pt>
                <c:pt idx="4">
                  <c:v>3</c:v>
                </c:pt>
                <c:pt idx="5">
                  <c:v>81</c:v>
                </c:pt>
                <c:pt idx="6">
                  <c:v>16</c:v>
                </c:pt>
                <c:pt idx="7">
                  <c:v>1</c:v>
                </c:pt>
                <c:pt idx="8">
                  <c:v>2</c:v>
                </c:pt>
                <c:pt idx="9">
                  <c:v>8</c:v>
                </c:pt>
                <c:pt idx="10">
                  <c:v>55</c:v>
                </c:pt>
                <c:pt idx="11">
                  <c:v>2</c:v>
                </c:pt>
                <c:pt idx="12">
                  <c:v>9</c:v>
                </c:pt>
                <c:pt idx="13">
                  <c:v>29</c:v>
                </c:pt>
                <c:pt idx="14">
                  <c:v>99.399999999999991</c:v>
                </c:pt>
                <c:pt idx="15">
                  <c:v>254.22800000000001</c:v>
                </c:pt>
                <c:pt idx="16">
                  <c:v>9</c:v>
                </c:pt>
                <c:pt idx="17">
                  <c:v>7</c:v>
                </c:pt>
                <c:pt idx="18">
                  <c:v>15</c:v>
                </c:pt>
                <c:pt idx="19">
                  <c:v>4</c:v>
                </c:pt>
                <c:pt idx="20">
                  <c:v>154.71000000000004</c:v>
                </c:pt>
                <c:pt idx="21">
                  <c:v>2.9020000000000081</c:v>
                </c:pt>
                <c:pt idx="22">
                  <c:v>5</c:v>
                </c:pt>
                <c:pt idx="23">
                  <c:v>39</c:v>
                </c:pt>
                <c:pt idx="24">
                  <c:v>71</c:v>
                </c:pt>
                <c:pt idx="25">
                  <c:v>0</c:v>
                </c:pt>
                <c:pt idx="26">
                  <c:v>4</c:v>
                </c:pt>
                <c:pt idx="27">
                  <c:v>0</c:v>
                </c:pt>
                <c:pt idx="28">
                  <c:v>34</c:v>
                </c:pt>
                <c:pt idx="29">
                  <c:v>24</c:v>
                </c:pt>
                <c:pt idx="30">
                  <c:v>11</c:v>
                </c:pt>
                <c:pt idx="31">
                  <c:v>70</c:v>
                </c:pt>
                <c:pt idx="32">
                  <c:v>175</c:v>
                </c:pt>
                <c:pt idx="33">
                  <c:v>2</c:v>
                </c:pt>
                <c:pt idx="34">
                  <c:v>26</c:v>
                </c:pt>
                <c:pt idx="35">
                  <c:v>10</c:v>
                </c:pt>
                <c:pt idx="36">
                  <c:v>22</c:v>
                </c:pt>
                <c:pt idx="37">
                  <c:v>22</c:v>
                </c:pt>
                <c:pt idx="38">
                  <c:v>28</c:v>
                </c:pt>
                <c:pt idx="39">
                  <c:v>12</c:v>
                </c:pt>
                <c:pt idx="40">
                  <c:v>19</c:v>
                </c:pt>
                <c:pt idx="41">
                  <c:v>30</c:v>
                </c:pt>
                <c:pt idx="42">
                  <c:v>26</c:v>
                </c:pt>
                <c:pt idx="43">
                  <c:v>60</c:v>
                </c:pt>
                <c:pt idx="4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7-4BB3-BBCD-22BAD32978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42109744"/>
        <c:axId val="242110304"/>
      </c:barChart>
      <c:catAx>
        <c:axId val="24210974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2110304"/>
        <c:crosses val="autoZero"/>
        <c:auto val="1"/>
        <c:lblAlgn val="ctr"/>
        <c:lblOffset val="100"/>
        <c:noMultiLvlLbl val="0"/>
      </c:catAx>
      <c:valAx>
        <c:axId val="2421103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2109744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[Business-Intelligence_Sklady.xlsx]Přehled skladů!Kontingenční tabulka Přehled skladů - VNC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</a:rPr>
              <a:t>Ocenění VNC</a:t>
            </a:r>
            <a:endParaRPr lang="en-US">
              <a:solidFill>
                <a:schemeClr val="tx1">
                  <a:lumMod val="50000"/>
                  <a:lumOff val="50000"/>
                </a:schemeClr>
              </a:solidFill>
              <a:latin typeface="+mj-lt"/>
            </a:endParaRPr>
          </a:p>
        </c:rich>
      </c:tx>
      <c:layout>
        <c:manualLayout>
          <c:xMode val="edge"/>
          <c:yMode val="edge"/>
          <c:x val="4.4403696113328298E-5"/>
          <c:y val="9.62695547533092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4052650135151016"/>
          <c:y val="4.6705192864292276E-2"/>
          <c:w val="0.75228491960892951"/>
          <c:h val="0.83410013520850512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'Přehled skladů'!$E$39</c:f>
              <c:strCache>
                <c:ptCount val="1"/>
                <c:pt idx="0">
                  <c:v>Celkem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D7-41D5-9215-47C6C6FF432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5D7-41D5-9215-47C6C6FF432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5D7-41D5-9215-47C6C6FF432A}"/>
              </c:ext>
            </c:extLst>
          </c:dPt>
          <c:dLbls>
            <c:numFmt formatCode="#,##0\ &quot;Kč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'Přehled skladů'!$D$40:$D$43</c:f>
              <c:strCache>
                <c:ptCount val="3"/>
                <c:pt idx="0">
                  <c:v>Prodejní sklad</c:v>
                </c:pt>
                <c:pt idx="1">
                  <c:v>Sklad materiálu</c:v>
                </c:pt>
                <c:pt idx="2">
                  <c:v>Sklad zboží</c:v>
                </c:pt>
              </c:strCache>
            </c:strRef>
          </c:cat>
          <c:val>
            <c:numRef>
              <c:f>'Přehled skladů'!$E$40:$E$43</c:f>
              <c:numCache>
                <c:formatCode>#\ ##0\ "Kč"</c:formatCode>
                <c:ptCount val="3"/>
                <c:pt idx="0">
                  <c:v>2073341.8900000001</c:v>
                </c:pt>
                <c:pt idx="1">
                  <c:v>2607992.9633000004</c:v>
                </c:pt>
                <c:pt idx="2">
                  <c:v>1612475.5500000003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D7-41D5-9215-47C6C6FF4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2112544"/>
        <c:axId val="242113104"/>
      </c:barChart>
      <c:catAx>
        <c:axId val="24211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2113104"/>
        <c:crosses val="autoZero"/>
        <c:auto val="1"/>
        <c:lblAlgn val="ctr"/>
        <c:lblOffset val="100"/>
        <c:noMultiLvlLbl val="0"/>
      </c:catAx>
      <c:valAx>
        <c:axId val="242113104"/>
        <c:scaling>
          <c:orientation val="minMax"/>
        </c:scaling>
        <c:delete val="1"/>
        <c:axPos val="b"/>
        <c:numFmt formatCode="#\ ##0\ &quot;Kč&quot;" sourceLinked="1"/>
        <c:majorTickMark val="none"/>
        <c:minorTickMark val="none"/>
        <c:tickLblPos val="nextTo"/>
        <c:crossAx val="24211254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[Business-Intelligence_Sklady.xlsx]Přehled skladů!Kontingenční tabulka Přehled skladů - VNC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</a:rPr>
              <a:t>Poměr</a:t>
            </a:r>
            <a:r>
              <a:rPr lang="cs-CZ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</a:rPr>
              <a:t> ocenění</a:t>
            </a:r>
            <a:endParaRPr lang="en-US">
              <a:solidFill>
                <a:schemeClr val="tx1">
                  <a:lumMod val="50000"/>
                  <a:lumOff val="50000"/>
                </a:schemeClr>
              </a:solidFill>
              <a:latin typeface="+mj-lt"/>
            </a:endParaRPr>
          </a:p>
        </c:rich>
      </c:tx>
      <c:layout>
        <c:manualLayout>
          <c:xMode val="edge"/>
          <c:yMode val="edge"/>
          <c:x val="4.4403696113328298E-5"/>
          <c:y val="9.62695547533092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>
                <a:alpha val="70000"/>
              </a:sysClr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9297611047455526"/>
          <c:y val="4.4032264300458708E-2"/>
          <c:w val="0.79803290008979344"/>
          <c:h val="0.90806359636700085"/>
        </c:manualLayout>
      </c:layout>
      <c:doughnutChart>
        <c:varyColors val="1"/>
        <c:ser>
          <c:idx val="0"/>
          <c:order val="0"/>
          <c:tx>
            <c:strRef>
              <c:f>'Přehled skladů'!$E$39</c:f>
              <c:strCache>
                <c:ptCount val="1"/>
                <c:pt idx="0">
                  <c:v>Celkem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6B-47D9-8482-87D260C196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6B-47D9-8482-87D260C196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6B-47D9-8482-87D260C19621}"/>
              </c:ext>
            </c:extLst>
          </c:dPt>
          <c:dLbls>
            <c:spPr>
              <a:solidFill>
                <a:sysClr val="window" lastClr="FFFFFF">
                  <a:alpha val="70000"/>
                </a:sysClr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'Přehled skladů'!$D$40:$D$43</c:f>
              <c:strCache>
                <c:ptCount val="3"/>
                <c:pt idx="0">
                  <c:v>Prodejní sklad</c:v>
                </c:pt>
                <c:pt idx="1">
                  <c:v>Sklad materiálu</c:v>
                </c:pt>
                <c:pt idx="2">
                  <c:v>Sklad zboží</c:v>
                </c:pt>
              </c:strCache>
            </c:strRef>
          </c:cat>
          <c:val>
            <c:numRef>
              <c:f>'Přehled skladů'!$E$40:$E$43</c:f>
              <c:numCache>
                <c:formatCode>#\ ##0\ "Kč"</c:formatCode>
                <c:ptCount val="3"/>
                <c:pt idx="0">
                  <c:v>2073341.8900000001</c:v>
                </c:pt>
                <c:pt idx="1">
                  <c:v>2607992.9633000004</c:v>
                </c:pt>
                <c:pt idx="2">
                  <c:v>1612475.5500000003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6B-47D9-8482-87D260C19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[Business-Intelligence_Sklady.xlsx]Přehled skladů!Kontingenční tabulka Přehled skladů - prodejní ceny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</a:rPr>
              <a:t>Ocenění prodejní</a:t>
            </a:r>
            <a:endParaRPr lang="en-US">
              <a:solidFill>
                <a:schemeClr val="tx1">
                  <a:lumMod val="50000"/>
                  <a:lumOff val="50000"/>
                </a:schemeClr>
              </a:solidFill>
              <a:latin typeface="+mj-lt"/>
            </a:endParaRPr>
          </a:p>
        </c:rich>
      </c:tx>
      <c:layout>
        <c:manualLayout>
          <c:xMode val="edge"/>
          <c:yMode val="edge"/>
          <c:x val="6.8038006877051854E-4"/>
          <c:y val="2.428658630802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'Přehled skladů'!$H$39</c:f>
              <c:strCache>
                <c:ptCount val="1"/>
                <c:pt idx="0">
                  <c:v>Celkem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04-40CB-9F8C-30A744887E5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04-40CB-9F8C-30A744887E5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04-40CB-9F8C-30A744887E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'Přehled skladů'!$G$40:$G$43</c:f>
              <c:strCache>
                <c:ptCount val="3"/>
                <c:pt idx="0">
                  <c:v>Prodejní sklad</c:v>
                </c:pt>
                <c:pt idx="1">
                  <c:v>Sklad materiálu</c:v>
                </c:pt>
                <c:pt idx="2">
                  <c:v>Sklad zboží</c:v>
                </c:pt>
              </c:strCache>
            </c:strRef>
          </c:cat>
          <c:val>
            <c:numRef>
              <c:f>'Přehled skladů'!$H$40:$H$43</c:f>
              <c:numCache>
                <c:formatCode>#,##0</c:formatCode>
                <c:ptCount val="3"/>
                <c:pt idx="0">
                  <c:v>2064959.3</c:v>
                </c:pt>
                <c:pt idx="1">
                  <c:v>3107411.6817999999</c:v>
                </c:pt>
                <c:pt idx="2">
                  <c:v>2022709.6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04-40CB-9F8C-30A744887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2117024"/>
        <c:axId val="242117584"/>
      </c:barChart>
      <c:catAx>
        <c:axId val="242117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2117584"/>
        <c:crosses val="autoZero"/>
        <c:auto val="1"/>
        <c:lblAlgn val="ctr"/>
        <c:lblOffset val="100"/>
        <c:noMultiLvlLbl val="0"/>
      </c:catAx>
      <c:valAx>
        <c:axId val="2421175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421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[Business-Intelligence_Sklady.xlsx]Celková tržba a zisk!Kontingenční tabulka celkové tržby a zisku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'Celková tržba a zisk'!$E$14</c:f>
              <c:strCache>
                <c:ptCount val="1"/>
                <c:pt idx="0">
                  <c:v>Zisk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\ &quot;Kč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'Celková tržba a zisk'!$D$15:$D$20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neuvedeno</c:v>
                </c:pt>
              </c:strCache>
            </c:strRef>
          </c:cat>
          <c:val>
            <c:numRef>
              <c:f>'Celková tržba a zisk'!$E$15:$E$20</c:f>
              <c:numCache>
                <c:formatCode>#\ ##0\ "Kč"</c:formatCode>
                <c:ptCount val="5"/>
                <c:pt idx="0">
                  <c:v>312868.80959999986</c:v>
                </c:pt>
                <c:pt idx="1">
                  <c:v>2021727.7604000014</c:v>
                </c:pt>
                <c:pt idx="2">
                  <c:v>3602813.254999998</c:v>
                </c:pt>
                <c:pt idx="3">
                  <c:v>248824.40079299995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2-45EF-A209-5987CDE6F23A}"/>
            </c:ext>
          </c:extLst>
        </c:ser>
        <c:ser>
          <c:idx val="1"/>
          <c:order val="1"/>
          <c:tx>
            <c:strRef>
              <c:f>'Celková tržba a zisk'!$F$14</c:f>
              <c:strCache>
                <c:ptCount val="1"/>
                <c:pt idx="0">
                  <c:v>Částka prodejní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\ &quot;Kč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'Celková tržba a zisk'!$D$15:$D$20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neuvedeno</c:v>
                </c:pt>
              </c:strCache>
            </c:strRef>
          </c:cat>
          <c:val>
            <c:numRef>
              <c:f>'Celková tržba a zisk'!$F$15:$F$20</c:f>
              <c:numCache>
                <c:formatCode>#\ ##0\ "Kč"</c:formatCode>
                <c:ptCount val="5"/>
                <c:pt idx="0">
                  <c:v>1887461.0544999996</c:v>
                </c:pt>
                <c:pt idx="1">
                  <c:v>4976328.4191000015</c:v>
                </c:pt>
                <c:pt idx="2">
                  <c:v>13763504.785800006</c:v>
                </c:pt>
                <c:pt idx="3">
                  <c:v>1541565.4667000002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2-45EF-A209-5987CDE6F2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42120384"/>
        <c:axId val="242120944"/>
      </c:barChart>
      <c:catAx>
        <c:axId val="24212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2120944"/>
        <c:crosses val="autoZero"/>
        <c:auto val="1"/>
        <c:lblAlgn val="ctr"/>
        <c:lblOffset val="100"/>
        <c:noMultiLvlLbl val="0"/>
      </c:catAx>
      <c:valAx>
        <c:axId val="24212094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212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658214210826953"/>
          <c:y val="0.89336418255774896"/>
          <c:w val="0.10824311759236374"/>
          <c:h val="8.6873194904690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gif"/><Relationship Id="rId13" Type="http://schemas.openxmlformats.org/officeDocument/2006/relationships/image" Target="../media/image3.gif"/><Relationship Id="rId3" Type="http://schemas.openxmlformats.org/officeDocument/2006/relationships/chart" Target="../charts/chart3.xml"/><Relationship Id="rId7" Type="http://schemas.openxmlformats.org/officeDocument/2006/relationships/hyperlink" Target="#'P&#345;ehled prodej&#367;'!D59"/><Relationship Id="rId12" Type="http://schemas.openxmlformats.org/officeDocument/2006/relationships/hyperlink" Target="#'P&#345;ehled prodej&#367;'!D112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gif"/><Relationship Id="rId11" Type="http://schemas.openxmlformats.org/officeDocument/2006/relationships/hyperlink" Target="#'P&#345;ehled prodej&#367;'!D93"/><Relationship Id="rId5" Type="http://schemas.openxmlformats.org/officeDocument/2006/relationships/hyperlink" Target="#'Celkov&#225; tr&#382;ba a zisk'!A1"/><Relationship Id="rId10" Type="http://schemas.openxmlformats.org/officeDocument/2006/relationships/hyperlink" Target="#'Tr&#382;ba a zisk z&#225;sob (TOP10)'!A1"/><Relationship Id="rId4" Type="http://schemas.openxmlformats.org/officeDocument/2006/relationships/chart" Target="../charts/chart4.xml"/><Relationship Id="rId9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gif"/><Relationship Id="rId3" Type="http://schemas.openxmlformats.org/officeDocument/2006/relationships/chart" Target="../charts/chart8.xml"/><Relationship Id="rId7" Type="http://schemas.openxmlformats.org/officeDocument/2006/relationships/image" Target="../media/image2.gif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P&#345;ehled sklad&#367;'!D36"/><Relationship Id="rId5" Type="http://schemas.openxmlformats.org/officeDocument/2006/relationships/image" Target="../media/image1.gif"/><Relationship Id="rId4" Type="http://schemas.openxmlformats.org/officeDocument/2006/relationships/hyperlink" Target="#'Stav sklad&#367;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chart" Target="../charts/chart16.xml"/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224791</xdr:colOff>
      <xdr:row>3</xdr:row>
      <xdr:rowOff>110491</xdr:rowOff>
    </xdr:from>
    <xdr:to>
      <xdr:col>10</xdr:col>
      <xdr:colOff>200026</xdr:colOff>
      <xdr:row>18</xdr:row>
      <xdr:rowOff>114300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200025</xdr:colOff>
      <xdr:row>3</xdr:row>
      <xdr:rowOff>109538</xdr:rowOff>
    </xdr:from>
    <xdr:to>
      <xdr:col>14</xdr:col>
      <xdr:colOff>102870</xdr:colOff>
      <xdr:row>18</xdr:row>
      <xdr:rowOff>114300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34291</xdr:colOff>
      <xdr:row>3</xdr:row>
      <xdr:rowOff>38100</xdr:rowOff>
    </xdr:from>
    <xdr:to>
      <xdr:col>4</xdr:col>
      <xdr:colOff>110490</xdr:colOff>
      <xdr:row>13</xdr:row>
      <xdr:rowOff>114300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Rok 1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1" y="781050"/>
              <a:ext cx="1885949" cy="1981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72389</xdr:colOff>
      <xdr:row>19</xdr:row>
      <xdr:rowOff>4762</xdr:rowOff>
    </xdr:from>
    <xdr:to>
      <xdr:col>10</xdr:col>
      <xdr:colOff>891540</xdr:colOff>
      <xdr:row>36</xdr:row>
      <xdr:rowOff>186690</xdr:rowOff>
    </xdr:to>
    <xdr:graphicFrame macro="">
      <xdr:nvGraphicFramePr>
        <xdr:cNvPr id="16" name="Graf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10</xdr:col>
      <xdr:colOff>891539</xdr:colOff>
      <xdr:row>19</xdr:row>
      <xdr:rowOff>4762</xdr:rowOff>
    </xdr:from>
    <xdr:to>
      <xdr:col>14</xdr:col>
      <xdr:colOff>590550</xdr:colOff>
      <xdr:row>36</xdr:row>
      <xdr:rowOff>186690</xdr:rowOff>
    </xdr:to>
    <xdr:graphicFrame macro="">
      <xdr:nvGraphicFramePr>
        <xdr:cNvPr id="17" name="Graf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9525</xdr:colOff>
      <xdr:row>16</xdr:row>
      <xdr:rowOff>66675</xdr:rowOff>
    </xdr:from>
    <xdr:to>
      <xdr:col>4</xdr:col>
      <xdr:colOff>34290</xdr:colOff>
      <xdr:row>18</xdr:row>
      <xdr:rowOff>72390</xdr:rowOff>
    </xdr:to>
    <xdr:pic>
      <xdr:nvPicPr>
        <xdr:cNvPr id="22" name="Obrázek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3286125"/>
          <a:ext cx="1714500" cy="3810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13</xdr:row>
      <xdr:rowOff>171450</xdr:rowOff>
    </xdr:from>
    <xdr:to>
      <xdr:col>4</xdr:col>
      <xdr:colOff>34290</xdr:colOff>
      <xdr:row>15</xdr:row>
      <xdr:rowOff>186690</xdr:rowOff>
    </xdr:to>
    <xdr:pic>
      <xdr:nvPicPr>
        <xdr:cNvPr id="23" name="Obrázek 2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819400"/>
          <a:ext cx="1714500" cy="381000"/>
        </a:xfrm>
        <a:prstGeom prst="rect">
          <a:avLst/>
        </a:prstGeom>
      </xdr:spPr>
    </xdr:pic>
    <xdr:clientData/>
  </xdr:twoCellAnchor>
  <xdr:twoCellAnchor>
    <xdr:from>
      <xdr:col>4</xdr:col>
      <xdr:colOff>838199</xdr:colOff>
      <xdr:row>37</xdr:row>
      <xdr:rowOff>28575</xdr:rowOff>
    </xdr:from>
    <xdr:to>
      <xdr:col>11</xdr:col>
      <xdr:colOff>1647825</xdr:colOff>
      <xdr:row>56</xdr:row>
      <xdr:rowOff>209549</xdr:rowOff>
    </xdr:to>
    <xdr:graphicFrame macro="">
      <xdr:nvGraphicFramePr>
        <xdr:cNvPr id="30" name="Graf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3</xdr:col>
      <xdr:colOff>9525</xdr:colOff>
      <xdr:row>34</xdr:row>
      <xdr:rowOff>133350</xdr:rowOff>
    </xdr:from>
    <xdr:to>
      <xdr:col>4</xdr:col>
      <xdr:colOff>34290</xdr:colOff>
      <xdr:row>36</xdr:row>
      <xdr:rowOff>110490</xdr:rowOff>
    </xdr:to>
    <xdr:pic>
      <xdr:nvPicPr>
        <xdr:cNvPr id="33" name="Obrázek 3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6781800"/>
          <a:ext cx="1714500" cy="3810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32</xdr:row>
      <xdr:rowOff>47625</xdr:rowOff>
    </xdr:from>
    <xdr:to>
      <xdr:col>4</xdr:col>
      <xdr:colOff>34290</xdr:colOff>
      <xdr:row>34</xdr:row>
      <xdr:rowOff>41910</xdr:rowOff>
    </xdr:to>
    <xdr:pic>
      <xdr:nvPicPr>
        <xdr:cNvPr id="34" name="Obrázek 3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6315075"/>
          <a:ext cx="1714500" cy="38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37</xdr:row>
      <xdr:rowOff>28575</xdr:rowOff>
    </xdr:from>
    <xdr:to>
      <xdr:col>4</xdr:col>
      <xdr:colOff>72390</xdr:colOff>
      <xdr:row>50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ázev skladu 2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skladu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3375" y="72866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47625</xdr:colOff>
      <xdr:row>19</xdr:row>
      <xdr:rowOff>19050</xdr:rowOff>
    </xdr:from>
    <xdr:to>
      <xdr:col>4</xdr:col>
      <xdr:colOff>72390</xdr:colOff>
      <xdr:row>31</xdr:row>
      <xdr:rowOff>186690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Přehled prodejů P Tržby - Rok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řehled prodejů P Tržby - Rok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52425" y="3810000"/>
              <a:ext cx="1828800" cy="2447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0</xdr:colOff>
      <xdr:row>54</xdr:row>
      <xdr:rowOff>133350</xdr:rowOff>
    </xdr:from>
    <xdr:to>
      <xdr:col>4</xdr:col>
      <xdr:colOff>34290</xdr:colOff>
      <xdr:row>56</xdr:row>
      <xdr:rowOff>148590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0629900"/>
          <a:ext cx="1714500" cy="381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52</xdr:row>
      <xdr:rowOff>47625</xdr:rowOff>
    </xdr:from>
    <xdr:to>
      <xdr:col>4</xdr:col>
      <xdr:colOff>34290</xdr:colOff>
      <xdr:row>54</xdr:row>
      <xdr:rowOff>41910</xdr:rowOff>
    </xdr:to>
    <xdr:pic>
      <xdr:nvPicPr>
        <xdr:cNvPr id="24" name="Obrázek 2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0163175"/>
          <a:ext cx="1714500" cy="381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1143000</xdr:colOff>
      <xdr:row>1</xdr:row>
      <xdr:rowOff>57150</xdr:rowOff>
    </xdr:from>
    <xdr:to>
      <xdr:col>12</xdr:col>
      <xdr:colOff>1253490</xdr:colOff>
      <xdr:row>2</xdr:row>
      <xdr:rowOff>3810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17C34931-6DCE-4CCC-BE97-135D55F88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425" y="276225"/>
          <a:ext cx="3143250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41910</xdr:colOff>
      <xdr:row>3</xdr:row>
      <xdr:rowOff>34289</xdr:rowOff>
    </xdr:from>
    <xdr:to>
      <xdr:col>13</xdr:col>
      <xdr:colOff>102870</xdr:colOff>
      <xdr:row>18</xdr:row>
      <xdr:rowOff>224790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13</xdr:col>
      <xdr:colOff>108584</xdr:colOff>
      <xdr:row>3</xdr:row>
      <xdr:rowOff>34291</xdr:rowOff>
    </xdr:from>
    <xdr:to>
      <xdr:col>17</xdr:col>
      <xdr:colOff>1194435</xdr:colOff>
      <xdr:row>18</xdr:row>
      <xdr:rowOff>219075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3809</xdr:colOff>
      <xdr:row>4</xdr:row>
      <xdr:rowOff>34291</xdr:rowOff>
    </xdr:from>
    <xdr:to>
      <xdr:col>5</xdr:col>
      <xdr:colOff>80009</xdr:colOff>
      <xdr:row>13</xdr:row>
      <xdr:rowOff>114301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Level 02 1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evel 02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6699" y="962026"/>
              <a:ext cx="1914525" cy="1943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866775</xdr:colOff>
      <xdr:row>20</xdr:row>
      <xdr:rowOff>72390</xdr:rowOff>
    </xdr:from>
    <xdr:to>
      <xdr:col>7</xdr:col>
      <xdr:colOff>180975</xdr:colOff>
      <xdr:row>34</xdr:row>
      <xdr:rowOff>152400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zev ceny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ceny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57400" y="4238625"/>
              <a:ext cx="1828800" cy="2895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</xdr:col>
      <xdr:colOff>186690</xdr:colOff>
      <xdr:row>20</xdr:row>
      <xdr:rowOff>72390</xdr:rowOff>
    </xdr:from>
    <xdr:to>
      <xdr:col>4</xdr:col>
      <xdr:colOff>866775</xdr:colOff>
      <xdr:row>32</xdr:row>
      <xdr:rowOff>148590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Firma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ir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8600" y="4238625"/>
              <a:ext cx="1828800" cy="25050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180975</xdr:colOff>
      <xdr:row>19</xdr:row>
      <xdr:rowOff>28575</xdr:rowOff>
    </xdr:from>
    <xdr:to>
      <xdr:col>17</xdr:col>
      <xdr:colOff>1194435</xdr:colOff>
      <xdr:row>34</xdr:row>
      <xdr:rowOff>228600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28575</xdr:colOff>
      <xdr:row>16</xdr:row>
      <xdr:rowOff>133350</xdr:rowOff>
    </xdr:from>
    <xdr:to>
      <xdr:col>4</xdr:col>
      <xdr:colOff>842010</xdr:colOff>
      <xdr:row>18</xdr:row>
      <xdr:rowOff>142875</xdr:rowOff>
    </xdr:to>
    <xdr:pic>
      <xdr:nvPicPr>
        <xdr:cNvPr id="14" name="Obrázek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3495675"/>
          <a:ext cx="1714500" cy="38100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14</xdr:row>
      <xdr:rowOff>85725</xdr:rowOff>
    </xdr:from>
    <xdr:to>
      <xdr:col>4</xdr:col>
      <xdr:colOff>842010</xdr:colOff>
      <xdr:row>16</xdr:row>
      <xdr:rowOff>80010</xdr:rowOff>
    </xdr:to>
    <xdr:pic>
      <xdr:nvPicPr>
        <xdr:cNvPr id="16" name="Obrázek 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3067050"/>
          <a:ext cx="1714500" cy="38100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32</xdr:row>
      <xdr:rowOff>152400</xdr:rowOff>
    </xdr:from>
    <xdr:to>
      <xdr:col>4</xdr:col>
      <xdr:colOff>866775</xdr:colOff>
      <xdr:row>34</xdr:row>
      <xdr:rowOff>152400</xdr:rowOff>
    </xdr:to>
    <xdr:pic>
      <xdr:nvPicPr>
        <xdr:cNvPr id="17" name="Obrázek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6772275"/>
          <a:ext cx="1714500" cy="381000"/>
        </a:xfrm>
        <a:prstGeom prst="rect">
          <a:avLst/>
        </a:prstGeom>
      </xdr:spPr>
    </xdr:pic>
    <xdr:clientData/>
  </xdr:twoCellAnchor>
  <xdr:twoCellAnchor editAs="oneCell">
    <xdr:from>
      <xdr:col>14</xdr:col>
      <xdr:colOff>247650</xdr:colOff>
      <xdr:row>1</xdr:row>
      <xdr:rowOff>95250</xdr:rowOff>
    </xdr:from>
    <xdr:to>
      <xdr:col>17</xdr:col>
      <xdr:colOff>1181100</xdr:colOff>
      <xdr:row>2</xdr:row>
      <xdr:rowOff>41910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F97168C2-B1F9-40C2-B325-F244D79E2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314325"/>
          <a:ext cx="3143250" cy="285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5</xdr:row>
      <xdr:rowOff>19050</xdr:rowOff>
    </xdr:from>
    <xdr:to>
      <xdr:col>18</xdr:col>
      <xdr:colOff>600076</xdr:colOff>
      <xdr:row>6</xdr:row>
      <xdr:rowOff>2295525</xdr:rowOff>
    </xdr:to>
    <xdr:graphicFrame macro="">
      <xdr:nvGraphicFramePr>
        <xdr:cNvPr id="2" name="Graf celkové tržby a zisku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38100</xdr:colOff>
      <xdr:row>3</xdr:row>
      <xdr:rowOff>68581</xdr:rowOff>
    </xdr:from>
    <xdr:to>
      <xdr:col>5</xdr:col>
      <xdr:colOff>47625</xdr:colOff>
      <xdr:row>4</xdr:row>
      <xdr:rowOff>1630681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zev činnosti 1" title="Činnost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činnosti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2900" y="800101"/>
              <a:ext cx="1828800" cy="1752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43815</xdr:colOff>
      <xdr:row>3</xdr:row>
      <xdr:rowOff>68580</xdr:rowOff>
    </xdr:from>
    <xdr:to>
      <xdr:col>7</xdr:col>
      <xdr:colOff>262890</xdr:colOff>
      <xdr:row>4</xdr:row>
      <xdr:rowOff>1634490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zev střediska 1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středisk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62175" y="800100"/>
              <a:ext cx="1828800" cy="1762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241935</xdr:colOff>
      <xdr:row>3</xdr:row>
      <xdr:rowOff>68580</xdr:rowOff>
    </xdr:from>
    <xdr:to>
      <xdr:col>9</xdr:col>
      <xdr:colOff>226695</xdr:colOff>
      <xdr:row>4</xdr:row>
      <xdr:rowOff>1634490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Číslo zakázky 1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íslo zakázky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800100"/>
              <a:ext cx="1828800" cy="1762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9</xdr:col>
      <xdr:colOff>224790</xdr:colOff>
      <xdr:row>3</xdr:row>
      <xdr:rowOff>68580</xdr:rowOff>
    </xdr:from>
    <xdr:to>
      <xdr:col>11</xdr:col>
      <xdr:colOff>300990</xdr:colOff>
      <xdr:row>4</xdr:row>
      <xdr:rowOff>1634490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Level 02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evel 0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00725" y="800100"/>
              <a:ext cx="1828800" cy="1762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11</xdr:col>
      <xdr:colOff>302896</xdr:colOff>
      <xdr:row>3</xdr:row>
      <xdr:rowOff>3810</xdr:rowOff>
    </xdr:from>
    <xdr:to>
      <xdr:col>18</xdr:col>
      <xdr:colOff>493395</xdr:colOff>
      <xdr:row>4</xdr:row>
      <xdr:rowOff>1748790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8" name="Datum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715249" y="752475"/>
              <a:ext cx="5248275" cy="19240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419100</xdr:colOff>
      <xdr:row>1</xdr:row>
      <xdr:rowOff>76200</xdr:rowOff>
    </xdr:from>
    <xdr:to>
      <xdr:col>18</xdr:col>
      <xdr:colOff>525780</xdr:colOff>
      <xdr:row>2</xdr:row>
      <xdr:rowOff>34290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A161943F-4EAD-4A39-9EC5-FC8A31493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800" y="295275"/>
          <a:ext cx="3143250" cy="285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5</xdr:row>
      <xdr:rowOff>19050</xdr:rowOff>
    </xdr:from>
    <xdr:to>
      <xdr:col>18</xdr:col>
      <xdr:colOff>600076</xdr:colOff>
      <xdr:row>6</xdr:row>
      <xdr:rowOff>2295525</xdr:rowOff>
    </xdr:to>
    <xdr:graphicFrame macro="">
      <xdr:nvGraphicFramePr>
        <xdr:cNvPr id="2" name="Graf celkové tržby a zisku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765810</xdr:colOff>
      <xdr:row>3</xdr:row>
      <xdr:rowOff>41911</xdr:rowOff>
    </xdr:from>
    <xdr:to>
      <xdr:col>6</xdr:col>
      <xdr:colOff>710565</xdr:colOff>
      <xdr:row>4</xdr:row>
      <xdr:rowOff>1714500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zev činnosti 4" title="Činnost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činnosti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14550" y="790576"/>
              <a:ext cx="1828800" cy="1752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689610</xdr:colOff>
      <xdr:row>3</xdr:row>
      <xdr:rowOff>41910</xdr:rowOff>
    </xdr:from>
    <xdr:to>
      <xdr:col>7</xdr:col>
      <xdr:colOff>1419225</xdr:colOff>
      <xdr:row>4</xdr:row>
      <xdr:rowOff>1710690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zev střediska 4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střediska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33825" y="790575"/>
              <a:ext cx="1828800" cy="1762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1403985</xdr:colOff>
      <xdr:row>3</xdr:row>
      <xdr:rowOff>41910</xdr:rowOff>
    </xdr:from>
    <xdr:to>
      <xdr:col>10</xdr:col>
      <xdr:colOff>300990</xdr:colOff>
      <xdr:row>4</xdr:row>
      <xdr:rowOff>1718310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Číslo zakázky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íslo zakázky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53100" y="790575"/>
              <a:ext cx="1828800" cy="1762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285750</xdr:colOff>
      <xdr:row>3</xdr:row>
      <xdr:rowOff>41910</xdr:rowOff>
    </xdr:from>
    <xdr:to>
      <xdr:col>13</xdr:col>
      <xdr:colOff>314325</xdr:colOff>
      <xdr:row>4</xdr:row>
      <xdr:rowOff>1714500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Level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evel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572375" y="790575"/>
              <a:ext cx="1828800" cy="1762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28575</xdr:colOff>
      <xdr:row>3</xdr:row>
      <xdr:rowOff>47625</xdr:rowOff>
    </xdr:from>
    <xdr:to>
      <xdr:col>4</xdr:col>
      <xdr:colOff>762000</xdr:colOff>
      <xdr:row>4</xdr:row>
      <xdr:rowOff>1714500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Rok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6700" y="790575"/>
              <a:ext cx="1828800" cy="1857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>
    <xdr:from>
      <xdr:col>3</xdr:col>
      <xdr:colOff>9526</xdr:colOff>
      <xdr:row>7</xdr:row>
      <xdr:rowOff>19050</xdr:rowOff>
    </xdr:from>
    <xdr:to>
      <xdr:col>10</xdr:col>
      <xdr:colOff>9526</xdr:colOff>
      <xdr:row>8</xdr:row>
      <xdr:rowOff>2295525</xdr:rowOff>
    </xdr:to>
    <xdr:graphicFrame macro="">
      <xdr:nvGraphicFramePr>
        <xdr:cNvPr id="11" name="Graf celkové tržby a zisku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9526</xdr:colOff>
      <xdr:row>7</xdr:row>
      <xdr:rowOff>9525</xdr:rowOff>
    </xdr:from>
    <xdr:to>
      <xdr:col>18</xdr:col>
      <xdr:colOff>600075</xdr:colOff>
      <xdr:row>8</xdr:row>
      <xdr:rowOff>2286000</xdr:rowOff>
    </xdr:to>
    <xdr:graphicFrame macro="">
      <xdr:nvGraphicFramePr>
        <xdr:cNvPr id="12" name="Graf celkové tržby a zisku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13</xdr:col>
      <xdr:colOff>419100</xdr:colOff>
      <xdr:row>1</xdr:row>
      <xdr:rowOff>133350</xdr:rowOff>
    </xdr:from>
    <xdr:to>
      <xdr:col>18</xdr:col>
      <xdr:colOff>567690</xdr:colOff>
      <xdr:row>2</xdr:row>
      <xdr:rowOff>80010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7DEFDBC0-7D20-4EB6-BD2C-9930E4EB7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352425"/>
          <a:ext cx="3143250" cy="285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5</xdr:row>
      <xdr:rowOff>19050</xdr:rowOff>
    </xdr:from>
    <xdr:to>
      <xdr:col>18</xdr:col>
      <xdr:colOff>600076</xdr:colOff>
      <xdr:row>6</xdr:row>
      <xdr:rowOff>2295525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38100</xdr:colOff>
      <xdr:row>3</xdr:row>
      <xdr:rowOff>70486</xdr:rowOff>
    </xdr:from>
    <xdr:to>
      <xdr:col>3</xdr:col>
      <xdr:colOff>1824990</xdr:colOff>
      <xdr:row>4</xdr:row>
      <xdr:rowOff>1632586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zev činnosti 2" title="Činnost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činnosti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2900" y="800101"/>
              <a:ext cx="1828800" cy="1752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1794510</xdr:colOff>
      <xdr:row>3</xdr:row>
      <xdr:rowOff>70485</xdr:rowOff>
    </xdr:from>
    <xdr:to>
      <xdr:col>6</xdr:col>
      <xdr:colOff>410268</xdr:colOff>
      <xdr:row>4</xdr:row>
      <xdr:rowOff>1634490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zev střediska 2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střediska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62175" y="800100"/>
              <a:ext cx="1828800" cy="1762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404553</xdr:colOff>
      <xdr:row>3</xdr:row>
      <xdr:rowOff>70485</xdr:rowOff>
    </xdr:from>
    <xdr:to>
      <xdr:col>8</xdr:col>
      <xdr:colOff>265488</xdr:colOff>
      <xdr:row>4</xdr:row>
      <xdr:rowOff>1634490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Číslo zakázky 2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íslo zakázky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800100"/>
              <a:ext cx="1828800" cy="1762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8</xdr:col>
      <xdr:colOff>261678</xdr:colOff>
      <xdr:row>3</xdr:row>
      <xdr:rowOff>70485</xdr:rowOff>
    </xdr:from>
    <xdr:to>
      <xdr:col>10</xdr:col>
      <xdr:colOff>231197</xdr:colOff>
      <xdr:row>4</xdr:row>
      <xdr:rowOff>1634490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Level 3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evel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00725" y="800100"/>
              <a:ext cx="1828800" cy="1762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225141</xdr:colOff>
      <xdr:row>3</xdr:row>
      <xdr:rowOff>37234</xdr:rowOff>
    </xdr:from>
    <xdr:to>
      <xdr:col>18</xdr:col>
      <xdr:colOff>508635</xdr:colOff>
      <xdr:row>4</xdr:row>
      <xdr:rowOff>1673802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8" name="Datum 1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16541" y="780184"/>
              <a:ext cx="5356509" cy="182706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38100</xdr:colOff>
      <xdr:row>7</xdr:row>
      <xdr:rowOff>30655</xdr:rowOff>
    </xdr:from>
    <xdr:to>
      <xdr:col>9</xdr:col>
      <xdr:colOff>36195</xdr:colOff>
      <xdr:row>8</xdr:row>
      <xdr:rowOff>2589070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38100</xdr:colOff>
      <xdr:row>7</xdr:row>
      <xdr:rowOff>32384</xdr:rowOff>
    </xdr:from>
    <xdr:to>
      <xdr:col>19</xdr:col>
      <xdr:colOff>36195</xdr:colOff>
      <xdr:row>8</xdr:row>
      <xdr:rowOff>2586989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4</xdr:col>
      <xdr:colOff>514349</xdr:colOff>
      <xdr:row>7</xdr:row>
      <xdr:rowOff>0</xdr:rowOff>
    </xdr:from>
    <xdr:ext cx="981075" cy="412934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2657474" y="5191125"/>
          <a:ext cx="981075" cy="4129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800"/>
            </a:lnSpc>
          </a:pPr>
          <a:r>
            <a:rPr lang="cs-CZ" sz="900" b="0">
              <a:solidFill>
                <a:schemeClr val="tx1">
                  <a:lumMod val="65000"/>
                  <a:lumOff val="35000"/>
                </a:schemeClr>
              </a:solidFill>
              <a:latin typeface="+mn-lt"/>
            </a:rPr>
            <a:t>Tržba</a:t>
          </a:r>
        </a:p>
        <a:p>
          <a:pPr>
            <a:lnSpc>
              <a:spcPts val="900"/>
            </a:lnSpc>
          </a:pPr>
          <a:r>
            <a:rPr lang="en-US" sz="900" b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</a:rPr>
            <a:t>        </a:t>
          </a:r>
          <a:r>
            <a:rPr lang="cs-CZ" sz="900" b="0">
              <a:solidFill>
                <a:schemeClr val="tx1">
                  <a:lumMod val="65000"/>
                  <a:lumOff val="35000"/>
                </a:schemeClr>
              </a:solidFill>
              <a:latin typeface="+mn-lt"/>
            </a:rPr>
            <a:t>Zisk</a:t>
          </a:r>
          <a:endParaRPr lang="en-US" sz="900" b="0">
            <a:solidFill>
              <a:schemeClr val="tx1">
                <a:lumMod val="65000"/>
                <a:lumOff val="35000"/>
              </a:schemeClr>
            </a:solidFill>
            <a:latin typeface="+mn-lt"/>
          </a:endParaRPr>
        </a:p>
        <a:p>
          <a:pPr>
            <a:lnSpc>
              <a:spcPts val="800"/>
            </a:lnSpc>
          </a:pPr>
          <a:r>
            <a:rPr lang="en-US" sz="900" b="0">
              <a:solidFill>
                <a:schemeClr val="tx1">
                  <a:lumMod val="65000"/>
                  <a:lumOff val="35000"/>
                </a:schemeClr>
              </a:solidFill>
              <a:latin typeface="+mn-lt"/>
            </a:rPr>
            <a:t>              </a:t>
          </a:r>
          <a:r>
            <a:rPr lang="cs-CZ" sz="900" b="0">
              <a:solidFill>
                <a:schemeClr val="tx1">
                  <a:lumMod val="65000"/>
                  <a:lumOff val="35000"/>
                </a:schemeClr>
              </a:solidFill>
              <a:latin typeface="+mn-lt"/>
            </a:rPr>
            <a:t>Množství</a:t>
          </a:r>
        </a:p>
      </xdr:txBody>
    </xdr:sp>
    <xdr:clientData/>
  </xdr:oneCellAnchor>
  <xdr:twoCellAnchor editAs="oneCell">
    <xdr:from>
      <xdr:col>13</xdr:col>
      <xdr:colOff>504825</xdr:colOff>
      <xdr:row>1</xdr:row>
      <xdr:rowOff>133350</xdr:rowOff>
    </xdr:from>
    <xdr:to>
      <xdr:col>18</xdr:col>
      <xdr:colOff>603885</xdr:colOff>
      <xdr:row>2</xdr:row>
      <xdr:rowOff>80010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DC75658A-8615-4BF5-9D35-E45311C8B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352425"/>
          <a:ext cx="3143250" cy="285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765810</xdr:colOff>
      <xdr:row>3</xdr:row>
      <xdr:rowOff>68581</xdr:rowOff>
    </xdr:from>
    <xdr:to>
      <xdr:col>10</xdr:col>
      <xdr:colOff>912495</xdr:colOff>
      <xdr:row>4</xdr:row>
      <xdr:rowOff>1680210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Stav skladů P Firma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v skladů P Fir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762875" y="800101"/>
              <a:ext cx="1828800" cy="18192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19051</xdr:colOff>
      <xdr:row>1</xdr:row>
      <xdr:rowOff>47625</xdr:rowOff>
    </xdr:from>
    <xdr:to>
      <xdr:col>2</xdr:col>
      <xdr:colOff>41861</xdr:colOff>
      <xdr:row>1</xdr:row>
      <xdr:rowOff>266700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266700"/>
          <a:ext cx="213310" cy="219075"/>
        </a:xfrm>
        <a:prstGeom prst="rect">
          <a:avLst/>
        </a:prstGeom>
      </xdr:spPr>
    </xdr:pic>
    <xdr:clientData/>
  </xdr:twoCellAnchor>
  <xdr:twoCellAnchor editAs="absolute">
    <xdr:from>
      <xdr:col>3</xdr:col>
      <xdr:colOff>68580</xdr:colOff>
      <xdr:row>3</xdr:row>
      <xdr:rowOff>68580</xdr:rowOff>
    </xdr:from>
    <xdr:to>
      <xdr:col>3</xdr:col>
      <xdr:colOff>1832610</xdr:colOff>
      <xdr:row>4</xdr:row>
      <xdr:rowOff>1680210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Stav skladů P Název skladu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v skladů P Název skladu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2900" y="800100"/>
              <a:ext cx="1828800" cy="18192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>
    <xdr:from>
      <xdr:col>3</xdr:col>
      <xdr:colOff>38099</xdr:colOff>
      <xdr:row>5</xdr:row>
      <xdr:rowOff>42862</xdr:rowOff>
    </xdr:from>
    <xdr:to>
      <xdr:col>14</xdr:col>
      <xdr:colOff>9525</xdr:colOff>
      <xdr:row>62</xdr:row>
      <xdr:rowOff>104776</xdr:rowOff>
    </xdr:to>
    <xdr:graphicFrame macro="">
      <xdr:nvGraphicFramePr>
        <xdr:cNvPr id="16" name="Stav skladů G Top 50 zásob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7</xdr:col>
      <xdr:colOff>75746</xdr:colOff>
      <xdr:row>3</xdr:row>
      <xdr:rowOff>69396</xdr:rowOff>
    </xdr:from>
    <xdr:to>
      <xdr:col>8</xdr:col>
      <xdr:colOff>764902</xdr:colOff>
      <xdr:row>4</xdr:row>
      <xdr:rowOff>1680210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0" name="Stav skladů P Název členění">
              <a:extLst>
                <a:ext uri="{FF2B5EF4-FFF2-40B4-BE49-F238E27FC236}">
                  <a16:creationId xmlns:a16="http://schemas.microsoft.com/office/drawing/2014/main" id="{00000000-0008-0000-0500-00001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v skladů P Název členění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914571" y="802821"/>
              <a:ext cx="1847396" cy="181655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1833517</xdr:colOff>
      <xdr:row>3</xdr:row>
      <xdr:rowOff>68581</xdr:rowOff>
    </xdr:from>
    <xdr:to>
      <xdr:col>5</xdr:col>
      <xdr:colOff>484867</xdr:colOff>
      <xdr:row>4</xdr:row>
      <xdr:rowOff>1676401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1" name="Stav skladů P Větev 1">
              <a:extLst>
                <a:ext uri="{FF2B5EF4-FFF2-40B4-BE49-F238E27FC236}">
                  <a16:creationId xmlns:a16="http://schemas.microsoft.com/office/drawing/2014/main" id="{00000000-0008-0000-0500-00001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v skladů P Větev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72607" y="800101"/>
              <a:ext cx="1865085" cy="18097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486682</xdr:colOff>
      <xdr:row>3</xdr:row>
      <xdr:rowOff>69487</xdr:rowOff>
    </xdr:from>
    <xdr:to>
      <xdr:col>7</xdr:col>
      <xdr:colOff>48623</xdr:colOff>
      <xdr:row>4</xdr:row>
      <xdr:rowOff>1680210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2" name="Stav skladů P Větev 2">
              <a:extLst>
                <a:ext uri="{FF2B5EF4-FFF2-40B4-BE49-F238E27FC236}">
                  <a16:creationId xmlns:a16="http://schemas.microsoft.com/office/drawing/2014/main" id="{00000000-0008-0000-0500-00001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v skladů P Větev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39507" y="801007"/>
              <a:ext cx="1865086" cy="181836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180975</xdr:colOff>
      <xdr:row>1</xdr:row>
      <xdr:rowOff>152400</xdr:rowOff>
    </xdr:from>
    <xdr:to>
      <xdr:col>16</xdr:col>
      <xdr:colOff>601980</xdr:colOff>
      <xdr:row>2</xdr:row>
      <xdr:rowOff>110490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6CE2151D-2F5A-4629-8C6F-FB2208289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371475"/>
          <a:ext cx="3143250" cy="285750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5886342591" backgroundQuery="1" createdVersion="5" refreshedVersion="6" minRefreshableVersion="3" recordCount="0" supportSubquery="1" supportAdvancedDrill="1" xr:uid="{00000000-000A-0000-FFFF-FFFF00000000}">
  <cacheSource type="external" connectionId="1"/>
  <cacheFields count="12">
    <cacheField name="[Atributy objednávek].[Typ objednávky].[Typ objednávky]" caption="Typ objednávky" numFmtId="0" hierarchy="19" level="1">
      <sharedItems count="2">
        <s v="[Atributy objednávek].[Typ objednávky].&amp;[Přijaté objednávky]" c="Přijaté objednávky"/>
        <s v="[Atributy objednávek].[Typ objednávky].&amp;[Vydané objednávky]" c="Vydané objednávky"/>
      </sharedItems>
    </cacheField>
    <cacheField name="[Zdroj].[Aktuální zdroj].[Aktuální zdroj]" caption="Aktuální zdroj" numFmtId="0" hierarchy="83" level="1">
      <sharedItems containsSemiMixedTypes="0" containsString="0"/>
    </cacheField>
    <cacheField name="[Zásoba].[Název zásoby].[Název zásoby]" caption="Název zásoby" numFmtId="0" hierarchy="81" level="1">
      <sharedItems count="45">
        <s v="[Zásoba].[Název zásoby].&amp;[Acylpyrin]" c="Acylpyrin"/>
        <s v="[Zásoba].[Název zásoby].&amp;[Čalounění Klára]" c="Čalounění Klára"/>
        <s v="[Zásoba].[Název zásoby].&amp;[Čalounění Laura]" c="Čalounění Laura"/>
        <s v="[Zásoba].[Název zásoby].&amp;[DVD přehrávač]" c="DVD přehrávač"/>
        <s v="[Zásoba].[Název zásoby].&amp;[Hi-Fi souprava SONY]" c="Hi-Fi souprava SONY"/>
        <s v="[Zásoba].[Název zásoby].&amp;[Konferenční stolek chrom]" c="Konferenční stolek chrom"/>
        <s v="[Zásoba].[Název zásoby].&amp;[Kostra Klára]" c="Kostra Klára"/>
        <s v="[Zásoba].[Název zásoby].&amp;[Kostra Laura]" c="Kostra Laura"/>
        <s v="[Zásoba].[Název zásoby].&amp;[Křeslo čalouněné 1320]" c="Křeslo čalouněné 1320"/>
        <s v="[Zásoba].[Název zásoby].&amp;[Křeslo čalouněné 1420]" c="Křeslo čalouněné 1420"/>
        <s v="[Zásoba].[Název zásoby].&amp;[Kulatina opracovaná]" c="Kulatina opracovaná"/>
        <s v="[Zásoba].[Název zásoby].&amp;[kulatina surová]" c="kulatina surová"/>
        <s v="[Zásoba].[Název zásoby].&amp;[Montáž stolu]" c="Montáž stolu"/>
        <s v="[Zásoba].[Název zásoby].&amp;[Noha stolová]" c="Noha stolová"/>
        <s v="[Zásoba].[Název zásoby].&amp;[Opracování surového řeziva]" c="Opracování surového řeziva"/>
        <s v="[Zásoba].[Název zásoby].&amp;[Pohovka rozkládací 1425]" c="Pohovka rozkládací 1425"/>
        <s v="[Zásoba].[Název zásoby].&amp;[Postel roštová]" c="Postel roštová"/>
        <s v="[Zásoba].[Název zásoby].&amp;[Radiomagnetofon]" c="Radiomagnetofon"/>
        <s v="[Zásoba].[Název zásoby].&amp;[Řezivo opracované]" c="Řezivo opracované"/>
        <s v="[Zásoba].[Název zásoby].&amp;[Řezivo surové]" c="Řezivo surové"/>
        <s v="[Zásoba].[Název zásoby].&amp;[Sanorin]" c="Sanorin"/>
        <s v="[Zásoba].[Název zásoby].&amp;[Sedací souprava 1320]" c="Sedací souprava 1320"/>
        <s v="[Zásoba].[Název zásoby].&amp;[Sedací souprava 1420]" c="Sedací souprava 1420"/>
        <s v="[Zásoba].[Název zásoby].&amp;[Sedací souprava Klára]" c="Sedací souprava Klára"/>
        <s v="[Zásoba].[Název zásoby].&amp;[Sedací souprava Laura]" c="Sedací souprava Laura"/>
        <s v="[Zásoba].[Název zásoby].&amp;[Skříňka rohová]" c="Skříňka rohová"/>
        <s v="[Zásoba].[Název zásoby].&amp;[Spojovací deska]" c="Spojovací deska"/>
        <s v="[Zásoba].[Název zásoby].&amp;[Spojovací materiál]" c="Spojovací materiál"/>
        <s v="[Zásoba].[Název zásoby].&amp;[Spojovací souprava A22]" c="Spojovací souprava A22"/>
        <s v="[Zásoba].[Název zásoby].&amp;[Stůl jídelní - bukový]" c="Stůl jídelní - bukový"/>
        <s v="[Zásoba].[Název zásoby].&amp;[Stůl jídelní - dubový]" c="Stůl jídelní - dubový"/>
        <s v="[Zásoba].[Název zásoby].&amp;[Stůl jídelní - rozkládací]" c="Stůl jídelní - rozkládací"/>
        <s v="[Zásoba].[Název zásoby].&amp;[Stůl jídelní - skleněný]" c="Stůl jídelní - skleněný"/>
        <s v="[Zásoba].[Název zásoby].&amp;[Stůl kancelářský s kontejnerem]" c="Stůl kancelářský s kontejnerem"/>
        <s v="[Zásoba].[Název zásoby].&amp;[Stůl kancelářský s roletou]" c="Stůl kancelářský s roletou"/>
        <s v="[Zásoba].[Název zásoby].&amp;[Stůl montovaný]" c="Stůl montovaný"/>
        <s v="[Zásoba].[Název zásoby].&amp;[Šrouby]" c="Šrouby"/>
        <s v="[Zásoba].[Název zásoby].&amp;[TV stolek]" c="TV stolek"/>
        <s v="[Zásoba].[Název zásoby].&amp;[Vrchní deska]" c="Vrchní deska"/>
        <s v="[Zásoba].[Název zásoby].&amp;[výroba sedací soupravy]" c="výroba sedací soupravy"/>
        <s v="[Zásoba].[Název zásoby].&amp;[Židle Z100]" c="Židle Z100"/>
        <s v="[Zásoba].[Název zásoby].&amp;[Židle Z120]" c="Židle Z120"/>
        <s v="[Zásoba].[Název zásoby].&amp;[Židle Z230]" c="Židle Z230"/>
        <s v="[Zásoba].[Název zásoby].&amp;[Židle Z310]" c="Židle Z310"/>
        <s v="[Zásoba].[Název zásoby].&amp;[Židle Z320]" c="Židle Z320"/>
      </sharedItems>
    </cacheField>
    <cacheField name="[Measures].[Stav zásoby na skladě]" caption="Stav zásoby na skladě" numFmtId="0" hierarchy="153" level="32767"/>
    <cacheField name="[Sklad].[Hierarchie Název].[Název skladu]" caption="Název skladu" numFmtId="0" hierarchy="59" level="1">
      <sharedItems containsSemiMixedTypes="0" containsString="0"/>
    </cacheField>
    <cacheField name="[Sklad].[Hierarchie Název].[Větev 1]" caption="Větev 1" numFmtId="0" hierarchy="59" level="2">
      <sharedItems containsSemiMixedTypes="0" containsString="0"/>
    </cacheField>
    <cacheField name="[Sklad].[Hierarchie Název].[Větev 2]" caption="Větev 2" numFmtId="0" hierarchy="59" level="3">
      <sharedItems containsSemiMixedTypes="0" containsString="0"/>
    </cacheField>
    <cacheField name="[Sklad].[Hierarchie Název].[Větev 3]" caption="Větev 3" numFmtId="0" hierarchy="59" level="4">
      <sharedItems containsSemiMixedTypes="0" containsString="0"/>
    </cacheField>
    <cacheField name="[Sklad].[Hierarchie Název].[Větev 4]" caption="Větev 4" numFmtId="0" hierarchy="59" level="5">
      <sharedItems containsSemiMixedTypes="0" containsString="0"/>
    </cacheField>
    <cacheField name="[Sklad].[Hierarchie Název].[Větev 5]" caption="Větev 5" numFmtId="0" hierarchy="59" level="6">
      <sharedItems containsSemiMixedTypes="0" containsString="0"/>
    </cacheField>
    <cacheField name="[Sklad].[Hierarchie Název].[Větev 6]" caption="Větev 6" numFmtId="0" hierarchy="59" level="7">
      <sharedItems containsSemiMixedTypes="0" containsString="0"/>
    </cacheField>
    <cacheField name="[Sklad].[Hierarchie Název].[Větev 7]" caption="Větev 7" numFmtId="0" hierarchy="59" level="8">
      <sharedItems containsSemiMixedTypes="0" containsString="0"/>
    </cacheField>
  </cacheFields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2" unbalanced="0">
      <fieldsUsage count="2">
        <fieldUsage x="-1"/>
        <fieldUsage x="0"/>
      </fieldsUsage>
    </cacheHierarchy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9" unbalanced="0">
      <fieldsUsage count="9">
        <fieldUsage x="-1"/>
        <fieldUsage x="4"/>
        <fieldUsage x="5"/>
        <fieldUsage x="6"/>
        <fieldUsage x="7"/>
        <fieldUsage x="8"/>
        <fieldUsage x="9"/>
        <fieldUsage x="10"/>
        <fieldUsage x="11"/>
      </fieldsUsage>
    </cacheHierarchy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2" unbalanced="0">
      <fieldsUsage count="2">
        <fieldUsage x="-1"/>
        <fieldUsage x="2"/>
      </fieldsUsage>
    </cacheHierarchy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1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 oneField="1">
      <fieldsUsage count="1">
        <fieldUsage x="3"/>
      </fieldsUsage>
    </cacheHierarchy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6559375001" backgroundQuery="1" createdVersion="5" refreshedVersion="6" minRefreshableVersion="3" recordCount="0" supportSubquery="1" supportAdvancedDrill="1" xr:uid="{00000000-000A-0000-FFFF-FFFF09000000}">
  <cacheSource type="external" connectionId="1"/>
  <cacheFields count="5">
    <cacheField name="[Zásoba].[Název zásoby].[Název zásoby]" caption="Název zásoby" numFmtId="0" hierarchy="81" level="1">
      <sharedItems count="11">
        <s v="[Zásoba].[Název zásoby].&amp;[Konferenční stolek chrom]" c="Konferenční stolek chrom"/>
        <s v="[Zásoba].[Název zásoby].&amp;[Křeslo čalouněné 1320]" c="Křeslo čalouněné 1320"/>
        <s v="[Zásoba].[Název zásoby].&amp;[Pohovka rozkládací 1425]" c="Pohovka rozkládací 1425"/>
        <s v="[Zásoba].[Název zásoby].&amp;[Postel roštová]" c="Postel roštová"/>
        <s v="[Zásoba].[Název zásoby].&amp;[Sedací souprava 1320]" c="Sedací souprava 1320"/>
        <s v="[Zásoba].[Název zásoby].&amp;[Sedací souprava Laura]" c="Sedací souprava Laura"/>
        <s v="[Zásoba].[Název zásoby].&amp;[Stůl jídelní - skleněný]" c="Stůl jídelní - skleněný"/>
        <s v="[Zásoba].[Název zásoby].&amp;[Stůl kancelářský s kontejnerem]" c="Stůl kancelářský s kontejnerem"/>
        <s v="[Zásoba].[Název zásoby].&amp;[Stůl kancelářský s roletou]" c="Stůl kancelářský s roletou"/>
        <s v="[Zásoba].[Název zásoby].&amp;[Židle Z230]" c="Židle Z230"/>
        <s v="[Zásoba].[Název zásoby].&amp;[Stůl jídelní - dubový]" u="1" c="Stůl jídelní - dubový"/>
      </sharedItems>
    </cacheField>
    <cacheField name="[Measures].[Množství]" caption="Množství" numFmtId="0" hierarchy="128" level="32767"/>
    <cacheField name="[Atributy pohybu].[Typ operace].[Typ operace]" caption="Typ operace" numFmtId="0" hierarchy="26" level="1">
      <sharedItems containsSemiMixedTypes="0" containsString="0"/>
    </cacheField>
    <cacheField name="[Atributy pohybu].[Agenda].[Agenda]" caption="Agenda" numFmtId="0" hierarchy="22" level="1">
      <sharedItems containsSemiMixedTypes="0" containsString="0"/>
    </cacheField>
    <cacheField name="[Datum].[Rok].[Rok]" caption="Rok" numFmtId="0" hierarchy="46" level="1">
      <sharedItems containsSemiMixedTypes="0" containsString="0"/>
    </cacheField>
  </cacheFields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2" unbalanced="0">
      <fieldsUsage count="2">
        <fieldUsage x="-1"/>
        <fieldUsage x="3"/>
      </fieldsUsage>
    </cacheHierarchy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2" unbalanced="0">
      <fieldsUsage count="2">
        <fieldUsage x="-1"/>
        <fieldUsage x="2"/>
      </fieldsUsage>
    </cacheHierarchy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2" unbalanced="0">
      <fieldsUsage count="2">
        <fieldUsage x="-1"/>
        <fieldUsage x="4"/>
      </fieldsUsage>
    </cacheHierarchy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2" unbalanced="0">
      <fieldsUsage count="2">
        <fieldUsage x="-1"/>
        <fieldUsage x="0"/>
      </fieldsUsage>
    </cacheHierarchy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 oneField="1">
      <fieldsUsage count="1">
        <fieldUsage x="1"/>
      </fieldsUsage>
    </cacheHierarchy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6582407408" backgroundQuery="1" createdVersion="5" refreshedVersion="6" minRefreshableVersion="3" recordCount="0" supportSubquery="1" supportAdvancedDrill="1" xr:uid="{00000000-000A-0000-FFFF-FFFF0A000000}">
  <cacheSource type="external" connectionId="1"/>
  <cacheFields count="1">
    <cacheField name="[Datum].[Rok].[Rok]" caption="Rok" numFmtId="0" hierarchy="46" level="1">
      <sharedItems containsSemiMixedTypes="0" containsString="0"/>
    </cacheField>
  </cacheFields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2" unbalanced="0">
      <fieldsUsage count="2">
        <fieldUsage x="-1"/>
        <fieldUsage x="0"/>
      </fieldsUsage>
    </cacheHierarchy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6623726851" backgroundQuery="1" createdVersion="5" refreshedVersion="6" minRefreshableVersion="3" recordCount="0" supportSubquery="1" supportAdvancedDrill="1" xr:uid="{00000000-000A-0000-FFFF-FFFF0B000000}">
  <cacheSource type="external" connectionId="1"/>
  <cacheFields count="15">
    <cacheField name="[Measures].[Ocenění na skladě]" caption="Ocenění na skladě" numFmtId="0" hierarchy="154" level="32767"/>
    <cacheField name="[Sklad].[Hierarchie Název].[Název skladu]" caption="Název skladu" numFmtId="0" hierarchy="59" level="1">
      <sharedItems count="3">
        <s v="[Sklad].[Hierarchie Název].[Název skladu].&amp;[Prodejní sklad]" c="Prodejní sklad"/>
        <s v="[Sklad].[Hierarchie Název].[Název skladu].&amp;[Sklad materiálu]" c="Sklad materiálu"/>
        <s v="[Sklad].[Hierarchie Název].[Název skladu].&amp;[Sklad zboží]" c="Sklad zboží"/>
      </sharedItems>
    </cacheField>
    <cacheField name="[Sklad].[Hierarchie Název].[Větev 1]" caption="Větev 1" numFmtId="0" hierarchy="59" level="2">
      <sharedItems containsSemiMixedTypes="0" containsString="0"/>
    </cacheField>
    <cacheField name="[Sklad].[Hierarchie Název].[Větev 2]" caption="Větev 2" numFmtId="0" hierarchy="59" level="3">
      <sharedItems containsSemiMixedTypes="0" containsString="0"/>
    </cacheField>
    <cacheField name="[Sklad].[Hierarchie Název].[Větev 3]" caption="Větev 3" numFmtId="0" hierarchy="59" level="4">
      <sharedItems containsSemiMixedTypes="0" containsString="0"/>
    </cacheField>
    <cacheField name="[Sklad].[Hierarchie Název].[Větev 4]" caption="Větev 4" numFmtId="0" hierarchy="59" level="5">
      <sharedItems containsSemiMixedTypes="0" containsString="0"/>
    </cacheField>
    <cacheField name="[Sklad].[Hierarchie Název].[Větev 5]" caption="Větev 5" numFmtId="0" hierarchy="59" level="6">
      <sharedItems containsSemiMixedTypes="0" containsString="0"/>
    </cacheField>
    <cacheField name="[Sklad].[Hierarchie Název].[Větev 6]" caption="Větev 6" numFmtId="0" hierarchy="59" level="7">
      <sharedItems containsSemiMixedTypes="0" containsString="0"/>
    </cacheField>
    <cacheField name="[Sklad].[Hierarchie Název].[Větev 7]" caption="Větev 7" numFmtId="0" hierarchy="59" level="8">
      <sharedItems containsSemiMixedTypes="0" containsString="0"/>
    </cacheField>
    <cacheField name="[Zdroj].[Hierarchie zdrojů].[Level 02]" caption="Level 02" numFmtId="0" hierarchy="84" level="1">
      <sharedItems containsSemiMixedTypes="0" containsString="0"/>
    </cacheField>
    <cacheField name="[Zdroj].[Hierarchie zdrojů].[Level 03]" caption="Level 03" numFmtId="0" hierarchy="84" level="2">
      <sharedItems containsSemiMixedTypes="0" containsString="0"/>
    </cacheField>
    <cacheField name="[Zdroj].[Hierarchie zdrojů].[Aktuální zdroj]" caption="Aktuální zdroj" propertyName="Aktuální zdroj" numFmtId="0" hierarchy="84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84" level="32767" memberPropertyField="1">
      <sharedItems containsSemiMixedTypes="0" containsString="0"/>
    </cacheField>
    <cacheField name="[Zdroj].[Hierarchie zdrojů].[Název zdroje]" caption="Název zdroje" propertyName="Název zdroje" numFmtId="0" hierarchy="84" level="32767" memberPropertyField="1">
      <sharedItems containsSemiMixedTypes="0" containsString="0"/>
    </cacheField>
    <cacheField name="[Zdroj].[Hierarchie zdrojů].[Popis zdroje]" caption="Popis zdroje" propertyName="Popis zdroje" numFmtId="0" hierarchy="84" level="32767" memberPropertyField="1">
      <sharedItems containsSemiMixedTypes="0" containsString="0"/>
    </cacheField>
  </cacheFields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9" unbalanced="0">
      <fieldsUsage count="9">
        <fieldUsage x="-1"/>
        <fieldUsage x="1"/>
        <fieldUsage x="2"/>
        <fieldUsage x="3"/>
        <fieldUsage x="4"/>
        <fieldUsage x="5"/>
        <fieldUsage x="6"/>
        <fieldUsage x="7"/>
        <fieldUsage x="8"/>
      </fieldsUsage>
    </cacheHierarchy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9"/>
        <fieldUsage x="10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 oneField="1">
      <fieldsUsage count="1">
        <fieldUsage x="0"/>
      </fieldsUsage>
    </cacheHierarchy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6678819442" backgroundQuery="1" createdVersion="5" refreshedVersion="6" minRefreshableVersion="3" recordCount="0" supportSubquery="1" supportAdvancedDrill="1" xr:uid="{00000000-000A-0000-FFFF-FFFF0C000000}">
  <cacheSource type="external" connectionId="1"/>
  <cacheFields count="16">
    <cacheField name="[Measures].[Hodnota v ceně]" caption="Hodnota v ceně" numFmtId="0" hierarchy="155" level="32767"/>
    <cacheField name="[Atributy ceny].[Název ceny].[Název ceny]" caption="Název ceny" numFmtId="0" hierarchy="1" level="1">
      <sharedItems containsSemiMixedTypes="0" containsString="0"/>
    </cacheField>
    <cacheField name="[Sklad].[Hierarchie Název].[Název skladu]" caption="Název skladu" numFmtId="0" hierarchy="59" level="1">
      <sharedItems count="3">
        <s v="[Sklad].[Hierarchie Název].[Název skladu].&amp;[Prodejní sklad]" c="Prodejní sklad"/>
        <s v="[Sklad].[Hierarchie Název].[Název skladu].&amp;[Sklad materiálu]" c="Sklad materiálu"/>
        <s v="[Sklad].[Hierarchie Název].[Název skladu].&amp;[Sklad zboží]" c="Sklad zboží"/>
      </sharedItems>
    </cacheField>
    <cacheField name="[Sklad].[Hierarchie Název].[Větev 1]" caption="Větev 1" numFmtId="0" hierarchy="59" level="2">
      <sharedItems containsSemiMixedTypes="0" containsString="0"/>
    </cacheField>
    <cacheField name="[Sklad].[Hierarchie Název].[Větev 2]" caption="Větev 2" numFmtId="0" hierarchy="59" level="3">
      <sharedItems containsSemiMixedTypes="0" containsString="0"/>
    </cacheField>
    <cacheField name="[Sklad].[Hierarchie Název].[Větev 3]" caption="Větev 3" numFmtId="0" hierarchy="59" level="4">
      <sharedItems containsSemiMixedTypes="0" containsString="0"/>
    </cacheField>
    <cacheField name="[Sklad].[Hierarchie Název].[Větev 4]" caption="Větev 4" numFmtId="0" hierarchy="59" level="5">
      <sharedItems containsSemiMixedTypes="0" containsString="0"/>
    </cacheField>
    <cacheField name="[Sklad].[Hierarchie Název].[Větev 5]" caption="Větev 5" numFmtId="0" hierarchy="59" level="6">
      <sharedItems containsSemiMixedTypes="0" containsString="0"/>
    </cacheField>
    <cacheField name="[Sklad].[Hierarchie Název].[Větev 6]" caption="Větev 6" numFmtId="0" hierarchy="59" level="7">
      <sharedItems containsSemiMixedTypes="0" containsString="0"/>
    </cacheField>
    <cacheField name="[Sklad].[Hierarchie Název].[Větev 7]" caption="Větev 7" numFmtId="0" hierarchy="59" level="8">
      <sharedItems containsSemiMixedTypes="0" containsString="0"/>
    </cacheField>
    <cacheField name="[Zdroj].[Hierarchie zdrojů].[Level 02]" caption="Level 02" numFmtId="0" hierarchy="84" level="1">
      <sharedItems containsSemiMixedTypes="0" containsString="0"/>
    </cacheField>
    <cacheField name="[Zdroj].[Hierarchie zdrojů].[Level 03]" caption="Level 03" numFmtId="0" hierarchy="84" level="2">
      <sharedItems containsSemiMixedTypes="0" containsString="0"/>
    </cacheField>
    <cacheField name="[Zdroj].[Hierarchie zdrojů].[Aktuální zdroj]" caption="Aktuální zdroj" propertyName="Aktuální zdroj" numFmtId="0" hierarchy="84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84" level="32767" memberPropertyField="1">
      <sharedItems containsSemiMixedTypes="0" containsString="0"/>
    </cacheField>
    <cacheField name="[Zdroj].[Hierarchie zdrojů].[Název zdroje]" caption="Název zdroje" propertyName="Název zdroje" numFmtId="0" hierarchy="84" level="32767" memberPropertyField="1">
      <sharedItems containsSemiMixedTypes="0" containsString="0"/>
    </cacheField>
    <cacheField name="[Zdroj].[Hierarchie zdrojů].[Popis zdroje]" caption="Popis zdroje" propertyName="Popis zdroje" numFmtId="0" hierarchy="84" level="32767" memberPropertyField="1">
      <sharedItems containsSemiMixedTypes="0" containsString="0"/>
    </cacheField>
  </cacheFields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2" unbalanced="0">
      <fieldsUsage count="2">
        <fieldUsage x="-1"/>
        <fieldUsage x="1"/>
      </fieldsUsage>
    </cacheHierarchy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9" unbalanced="0">
      <fieldsUsage count="9">
        <fieldUsage x="-1"/>
        <fieldUsage x="2"/>
        <fieldUsage x="3"/>
        <fieldUsage x="4"/>
        <fieldUsage x="5"/>
        <fieldUsage x="6"/>
        <fieldUsage x="7"/>
        <fieldUsage x="8"/>
        <fieldUsage x="9"/>
      </fieldsUsage>
    </cacheHierarchy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10"/>
        <fieldUsage x="11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 oneField="1">
      <fieldsUsage count="1">
        <fieldUsage x="0"/>
      </fieldsUsage>
    </cacheHierarchy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5857986111" backgroundQuery="1" createdVersion="3" refreshedVersion="6" minRefreshableVersion="3" recordCount="0" supportSubquery="1" supportAdvancedDrill="1" xr:uid="{3AE1AFEE-0C68-46D1-830A-0D06B1AF240A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9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2067449320" supportSubqueryNonVisual="1" supportSubqueryCalcMem="1" supportAddCalcMems="1"/>
    </ext>
  </extLst>
</pivotCacheDefinition>
</file>

<file path=xl/pivotCache/pivotCacheDefinition1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5915393518" backgroundQuery="1" createdVersion="3" refreshedVersion="6" minRefreshableVersion="3" recordCount="0" supportSubquery="1" supportAdvancedDrill="1" xr:uid="{51E261E5-FE62-480E-82FD-0BED6747AA5E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9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2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2" unbalanced="0"/>
    <cacheHierarchy uniqueName="[Sklad].[Větev 2]" caption="Větev 2" attribute="1" defaultMemberUniqueName="[Sklad].[Větev 2].[All]" allUniqueName="[Sklad].[Větev 2].[All]" dimensionUniqueName="[Sklad]" displayFolder="" count="2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325261495" supportSubqueryNonVisual="1" supportSubqueryCalcMem="1" supportAddCalcMems="1"/>
    </ext>
  </extLst>
</pivotCacheDefinition>
</file>

<file path=xl/pivotCache/pivotCacheDefinition1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6002662038" backgroundQuery="1" createdVersion="3" refreshedVersion="6" minRefreshableVersion="3" recordCount="0" supportSubquery="1" supportAdvancedDrill="1" xr:uid="{86377C02-0DE9-4107-9718-E6D369CECA0E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2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830904492" supportSubqueryNonVisual="1" supportSubqueryCalcMem="1" supportAddCalcMems="1"/>
    </ext>
  </extLst>
</pivotCacheDefinition>
</file>

<file path=xl/pivotCache/pivotCacheDefinition1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6083796299" backgroundQuery="1" createdVersion="3" refreshedVersion="6" minRefreshableVersion="3" recordCount="0" supportSubquery="1" supportAdvancedDrill="1" xr:uid="{094F1C39-E3D5-42F3-9527-D1A5072DC5C3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2039109713" supportSubqueryNonVisual="1" supportSubqueryCalcMem="1" supportAddCalcMems="1"/>
    </ext>
  </extLst>
</pivotCacheDefinition>
</file>

<file path=xl/pivotCache/pivotCacheDefinition1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6198032406" backgroundQuery="1" createdVersion="3" refreshedVersion="6" minRefreshableVersion="3" recordCount="0" supportSubquery="1" supportAdvancedDrill="1" xr:uid="{22B4D8A6-89DD-440B-BB6E-E81E5FA1A105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310359765" supportSubqueryNonVisual="1" supportSubqueryCalcMem="1" supportAddCalcMems="1"/>
    </ext>
  </extLst>
</pivotCacheDefinition>
</file>

<file path=xl/pivotCache/pivotCacheDefinition1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6434722225" backgroundQuery="1" createdVersion="3" refreshedVersion="6" minRefreshableVersion="3" recordCount="0" supportSubquery="1" supportAdvancedDrill="1" xr:uid="{1A632EFD-194F-47AF-B072-9799A615D8C0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2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585451586"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5963888889" backgroundQuery="1" createdVersion="5" refreshedVersion="6" minRefreshableVersion="3" recordCount="0" supportSubquery="1" supportAdvancedDrill="1" xr:uid="{00000000-000A-0000-FFFF-FFFF01000000}">
  <cacheSource type="external" connectionId="1"/>
  <cacheFields count="25">
    <cacheField name="[Středisko].[Název střediska].[Název střediska]" caption="Název střediska" numFmtId="0" hierarchy="73" level="1">
      <sharedItems containsSemiMixedTypes="0" containsString="0"/>
    </cacheField>
    <cacheField name="[Činnost].[Název činnosti].[Název činnosti]" caption="Název činnosti" numFmtId="0" hierarchy="29" level="1">
      <sharedItems containsSemiMixedTypes="0" containsString="0"/>
    </cacheField>
    <cacheField name="[Zakázka].[Číslo zakázky].[Číslo zakázky]" caption="Číslo zakázky" numFmtId="0" hierarchy="79" level="1">
      <sharedItems containsSemiMixedTypes="0" containsString="0"/>
    </cacheField>
    <cacheField name="[Zdroj].[Hierarchie zdrojů].[Level 02]" caption="Level 02" numFmtId="0" hierarchy="84" level="1">
      <sharedItems containsSemiMixedTypes="0" containsString="0"/>
    </cacheField>
    <cacheField name="[Zdroj].[Hierarchie zdrojů].[Level 03]" caption="Level 03" numFmtId="0" hierarchy="84" level="2">
      <sharedItems containsSemiMixedTypes="0" containsString="0"/>
    </cacheField>
    <cacheField name="[Zdroj].[Hierarchie zdrojů].[Aktuální zdroj]" caption="Aktuální zdroj" propertyName="Aktuální zdroj" numFmtId="0" hierarchy="84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84" level="32767" memberPropertyField="1">
      <sharedItems containsSemiMixedTypes="0" containsString="0"/>
    </cacheField>
    <cacheField name="[Zdroj].[Hierarchie zdrojů].[Název zdroje]" caption="Název zdroje" propertyName="Název zdroje" numFmtId="0" hierarchy="84" level="32767" memberPropertyField="1">
      <sharedItems containsSemiMixedTypes="0" containsString="0"/>
    </cacheField>
    <cacheField name="[Zdroj].[Hierarchie zdrojů].[Popis zdroje]" caption="Popis zdroje" propertyName="Popis zdroje" numFmtId="0" hierarchy="84" level="32767" memberPropertyField="1">
      <sharedItems containsSemiMixedTypes="0" containsString="0"/>
    </cacheField>
    <cacheField name="[Atributy pohybu].[Typ operace].[Typ operace]" caption="Typ operace" numFmtId="0" hierarchy="26" level="1">
      <sharedItems containsSemiMixedTypes="0" containsString="0"/>
    </cacheField>
    <cacheField name="[Zdroj].[Aktuální zdroj].[Aktuální zdroj]" caption="Aktuální zdroj" numFmtId="0" hierarchy="83" level="1">
      <sharedItems containsSemiMixedTypes="0" containsString="0"/>
    </cacheField>
    <cacheField name="[Zásoba].[Název zásoby].[Název zásoby]" caption="Název zásoby" numFmtId="0" hierarchy="81" level="1">
      <sharedItems count="45">
        <s v="[Zásoba].[Název zásoby].&amp;[Acylpyrin]" c="Acylpyrin"/>
        <s v="[Zásoba].[Název zásoby].&amp;[Čalounění Klára]" c="Čalounění Klára"/>
        <s v="[Zásoba].[Název zásoby].&amp;[Čalounění Laura]" c="Čalounění Laura"/>
        <s v="[Zásoba].[Název zásoby].&amp;[DVD přehrávač]" c="DVD přehrávač"/>
        <s v="[Zásoba].[Název zásoby].&amp;[Hi-Fi souprava SONY]" c="Hi-Fi souprava SONY"/>
        <s v="[Zásoba].[Název zásoby].&amp;[Konferenční stolek chrom]" c="Konferenční stolek chrom"/>
        <s v="[Zásoba].[Název zásoby].&amp;[Kostra Klára]" c="Kostra Klára"/>
        <s v="[Zásoba].[Název zásoby].&amp;[Kostra Laura]" c="Kostra Laura"/>
        <s v="[Zásoba].[Název zásoby].&amp;[Křeslo čalouněné 1320]" c="Křeslo čalouněné 1320"/>
        <s v="[Zásoba].[Název zásoby].&amp;[Křeslo čalouněné 1420]" c="Křeslo čalouněné 1420"/>
        <s v="[Zásoba].[Název zásoby].&amp;[Kulatina opracovaná]" c="Kulatina opracovaná"/>
        <s v="[Zásoba].[Název zásoby].&amp;[kulatina surová]" c="kulatina surová"/>
        <s v="[Zásoba].[Název zásoby].&amp;[Montáž stolu]" c="Montáž stolu"/>
        <s v="[Zásoba].[Název zásoby].&amp;[Noha stolová]" c="Noha stolová"/>
        <s v="[Zásoba].[Název zásoby].&amp;[Opracování surového řeziva]" c="Opracování surového řeziva"/>
        <s v="[Zásoba].[Název zásoby].&amp;[Pohovka rozkládací 1425]" c="Pohovka rozkládací 1425"/>
        <s v="[Zásoba].[Název zásoby].&amp;[Postel roštová]" c="Postel roštová"/>
        <s v="[Zásoba].[Název zásoby].&amp;[Radiomagnetofon]" c="Radiomagnetofon"/>
        <s v="[Zásoba].[Název zásoby].&amp;[Řezivo opracované]" c="Řezivo opracované"/>
        <s v="[Zásoba].[Název zásoby].&amp;[Řezivo surové]" c="Řezivo surové"/>
        <s v="[Zásoba].[Název zásoby].&amp;[Sanorin]" c="Sanorin"/>
        <s v="[Zásoba].[Název zásoby].&amp;[Sedací souprava 1320]" c="Sedací souprava 1320"/>
        <s v="[Zásoba].[Název zásoby].&amp;[Sedací souprava 1420]" c="Sedací souprava 1420"/>
        <s v="[Zásoba].[Název zásoby].&amp;[Sedací souprava Klára]" c="Sedací souprava Klára"/>
        <s v="[Zásoba].[Název zásoby].&amp;[Sedací souprava Laura]" c="Sedací souprava Laura"/>
        <s v="[Zásoba].[Název zásoby].&amp;[Skříňka rohová]" c="Skříňka rohová"/>
        <s v="[Zásoba].[Název zásoby].&amp;[Spojovací deska]" c="Spojovací deska"/>
        <s v="[Zásoba].[Název zásoby].&amp;[Spojovací materiál]" c="Spojovací materiál"/>
        <s v="[Zásoba].[Název zásoby].&amp;[Spojovací souprava A22]" c="Spojovací souprava A22"/>
        <s v="[Zásoba].[Název zásoby].&amp;[Stůl jídelní - bukový]" c="Stůl jídelní - bukový"/>
        <s v="[Zásoba].[Název zásoby].&amp;[Stůl jídelní - dubový]" c="Stůl jídelní - dubový"/>
        <s v="[Zásoba].[Název zásoby].&amp;[Stůl jídelní - rozkládací]" c="Stůl jídelní - rozkládací"/>
        <s v="[Zásoba].[Název zásoby].&amp;[Stůl jídelní - skleněný]" c="Stůl jídelní - skleněný"/>
        <s v="[Zásoba].[Název zásoby].&amp;[Stůl kancelářský s kontejnerem]" c="Stůl kancelářský s kontejnerem"/>
        <s v="[Zásoba].[Název zásoby].&amp;[Stůl kancelářský s roletou]" c="Stůl kancelářský s roletou"/>
        <s v="[Zásoba].[Název zásoby].&amp;[Stůl montovaný]" c="Stůl montovaný"/>
        <s v="[Zásoba].[Název zásoby].&amp;[Šrouby]" c="Šrouby"/>
        <s v="[Zásoba].[Název zásoby].&amp;[TV stolek]" c="TV stolek"/>
        <s v="[Zásoba].[Název zásoby].&amp;[Vrchní deska]" c="Vrchní deska"/>
        <s v="[Zásoba].[Název zásoby].&amp;[výroba sedací soupravy]" c="výroba sedací soupravy"/>
        <s v="[Zásoba].[Název zásoby].&amp;[Židle Z100]" c="Židle Z100"/>
        <s v="[Zásoba].[Název zásoby].&amp;[Židle Z120]" c="Židle Z120"/>
        <s v="[Zásoba].[Název zásoby].&amp;[Židle Z230]" c="Židle Z230"/>
        <s v="[Zásoba].[Název zásoby].&amp;[Židle Z310]" c="Židle Z310"/>
        <s v="[Zásoba].[Název zásoby].&amp;[Židle Z320]" c="Židle Z320"/>
      </sharedItems>
    </cacheField>
    <cacheField name="[Measures].[Stav zásoby na skladě]" caption="Stav zásoby na skladě" numFmtId="0" hierarchy="153" level="32767"/>
    <cacheField name="[Measures].[Ocenění na skladě]" caption="Ocenění na skladě" numFmtId="0" hierarchy="154" level="32767"/>
    <cacheField name="[Sklad].[Větev 1].[Větev 1]" caption="Větev 1" numFmtId="0" hierarchy="65" level="1">
      <sharedItems containsSemiMixedTypes="0" containsString="0"/>
    </cacheField>
    <cacheField name="[Sklad].[Hierarchie Název].[Název skladu]" caption="Název skladu" numFmtId="0" hierarchy="59" level="1">
      <sharedItems containsSemiMixedTypes="0" containsString="0"/>
    </cacheField>
    <cacheField name="[Sklad].[Hierarchie Název].[Větev 1]" caption="Větev 1" numFmtId="0" hierarchy="59" level="2">
      <sharedItems containsSemiMixedTypes="0" containsString="0"/>
    </cacheField>
    <cacheField name="[Sklad].[Hierarchie Název].[Větev 2]" caption="Větev 2" numFmtId="0" hierarchy="59" level="3">
      <sharedItems containsSemiMixedTypes="0" containsString="0"/>
    </cacheField>
    <cacheField name="[Sklad].[Hierarchie Název].[Větev 3]" caption="Větev 3" numFmtId="0" hierarchy="59" level="4">
      <sharedItems containsSemiMixedTypes="0" containsString="0"/>
    </cacheField>
    <cacheField name="[Sklad].[Hierarchie Název].[Větev 4]" caption="Větev 4" numFmtId="0" hierarchy="59" level="5">
      <sharedItems containsSemiMixedTypes="0" containsString="0"/>
    </cacheField>
    <cacheField name="[Sklad].[Hierarchie Název].[Větev 5]" caption="Větev 5" numFmtId="0" hierarchy="59" level="6">
      <sharedItems containsSemiMixedTypes="0" containsString="0"/>
    </cacheField>
    <cacheField name="[Sklad].[Hierarchie Název].[Větev 6]" caption="Větev 6" numFmtId="0" hierarchy="59" level="7">
      <sharedItems containsSemiMixedTypes="0" containsString="0"/>
    </cacheField>
    <cacheField name="[Sklad].[Hierarchie Název].[Větev 7]" caption="Větev 7" numFmtId="0" hierarchy="59" level="8">
      <sharedItems containsSemiMixedTypes="0" containsString="0"/>
    </cacheField>
    <cacheField name="[Sklad].[Název členění].[Název členění]" caption="Název členění" numFmtId="0" hierarchy="61" level="1">
      <sharedItems containsSemiMixedTypes="0" containsString="0"/>
    </cacheField>
    <cacheField name="[Sklad].[Větev 2].[Větev 2]" caption="Větev 2" numFmtId="0" hierarchy="66" level="1">
      <sharedItems containsSemiMixedTypes="0" containsString="0"/>
    </cacheField>
  </cacheFields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2" unbalanced="0">
      <fieldsUsage count="2">
        <fieldUsage x="-1"/>
        <fieldUsage x="9"/>
      </fieldsUsage>
    </cacheHierarchy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1"/>
      </fieldsUsage>
    </cacheHierarchy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9" unbalanced="0">
      <fieldsUsage count="9">
        <fieldUsage x="-1"/>
        <fieldUsage x="15"/>
        <fieldUsage x="16"/>
        <fieldUsage x="17"/>
        <fieldUsage x="18"/>
        <fieldUsage x="19"/>
        <fieldUsage x="20"/>
        <fieldUsage x="21"/>
        <fieldUsage x="22"/>
      </fieldsUsage>
    </cacheHierarchy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2" unbalanced="0">
      <fieldsUsage count="2">
        <fieldUsage x="-1"/>
        <fieldUsage x="23"/>
      </fieldsUsage>
    </cacheHierarchy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2" unbalanced="0">
      <fieldsUsage count="2">
        <fieldUsage x="-1"/>
        <fieldUsage x="14"/>
      </fieldsUsage>
    </cacheHierarchy>
    <cacheHierarchy uniqueName="[Sklad].[Větev 2]" caption="Větev 2" attribute="1" defaultMemberUniqueName="[Sklad].[Větev 2].[All]" allUniqueName="[Sklad].[Větev 2].[All]" dimensionUniqueName="[Sklad]" displayFolder="" count="2" unbalanced="0">
      <fieldsUsage count="2">
        <fieldUsage x="-1"/>
        <fieldUsage x="24"/>
      </fieldsUsage>
    </cacheHierarchy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0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"/>
      </fieldsUsage>
    </cacheHierarchy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2" unbalanced="0">
      <fieldsUsage count="2">
        <fieldUsage x="-1"/>
        <fieldUsage x="11"/>
      </fieldsUsage>
    </cacheHierarchy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10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3"/>
        <fieldUsage x="4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 oneField="1">
      <fieldsUsage count="1">
        <fieldUsage x="12"/>
      </fieldsUsage>
    </cacheHierarchy>
    <cacheHierarchy uniqueName="[Measures].[Ocenění na skladě]" caption="Ocenění na skladě" measure="1" displayFolder="Časové řady" measureGroup="Skladové pohyby" count="0" oneField="1">
      <fieldsUsage count="1">
        <fieldUsage x="13"/>
      </fieldsUsage>
    </cacheHierarchy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6512962962" backgroundQuery="1" createdVersion="3" refreshedVersion="6" minRefreshableVersion="3" recordCount="0" supportSubquery="1" supportAdvancedDrill="1" xr:uid="{E3D0F170-90FF-4538-92D8-F9A0554CDED3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2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746959555" supportSubqueryNonVisual="1" supportSubqueryCalcMem="1" supportAddCalcMems="1"/>
    </ext>
  </extLst>
</pivotCacheDefinition>
</file>

<file path=xl/pivotCache/pivotCacheDefinition2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6599074073" backgroundQuery="1" createdVersion="3" refreshedVersion="6" minRefreshableVersion="3" recordCount="0" supportSubquery="1" supportAdvancedDrill="1" xr:uid="{4B803C94-9715-4530-8C0E-4EF6C3E6022C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976742575" supportSubqueryNonVisual="1" supportSubqueryCalcMem="1" supportAddCalcMems="1"/>
    </ext>
  </extLst>
</pivotCacheDefinition>
</file>

<file path=xl/pivotCache/pivotCacheDefinition2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664502315" backgroundQuery="1" createdVersion="3" refreshedVersion="6" minRefreshableVersion="3" recordCount="0" supportSubquery="1" supportAdvancedDrill="1" xr:uid="{26AD48E3-6638-46FF-8B4C-A32EACB55A8D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2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486230368" supportSubqueryNonVisual="1" supportSubqueryCalcMem="1" supportAddCalcMems="1"/>
    </ext>
  </extLst>
</pivotCacheDefinition>
</file>

<file path=xl/pivotCache/pivotCacheDefinition2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610949074" backgroundQuery="1" createdVersion="3" refreshedVersion="6" minRefreshableVersion="3" recordCount="0" supportSubquery="1" supportAdvancedDrill="1" xr:uid="{204C7C8F-EFD7-4A5C-9CF8-1A4AAEBDB994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2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extLst>
    <ext xmlns:x14="http://schemas.microsoft.com/office/spreadsheetml/2009/9/main" uri="{725AE2AE-9491-48be-B2B4-4EB974FC3084}">
      <x14:pivotCacheDefinition pivotCacheId="1003236592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6226967595" backgroundQuery="1" createdVersion="3" refreshedVersion="6" minRefreshableVersion="3" recordCount="0" supportSubquery="1" supportAdvancedDrill="1" xr:uid="{9B08263E-7D11-4E43-A0FE-5306D2030744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2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extLst>
    <ext xmlns:x14="http://schemas.microsoft.com/office/spreadsheetml/2009/9/main" uri="{725AE2AE-9491-48be-B2B4-4EB974FC3084}">
      <x14:pivotCacheDefinition pivotCacheId="612447421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6044444443" backgroundQuery="1" createdVersion="5" refreshedVersion="6" minRefreshableVersion="3" recordCount="0" supportSubquery="1" supportAdvancedDrill="1" xr:uid="{00000000-000A-0000-FFFF-FFFF02000000}">
  <cacheSource type="external" connectionId="1"/>
  <cacheFields count="15">
    <cacheField name="[Measures].[Částka prodejní]" caption="Částka prodejní" numFmtId="0" hierarchy="130" level="32767"/>
    <cacheField name="[Measures].[Zisk]" caption="Zisk" numFmtId="0" hierarchy="132" level="32767"/>
    <cacheField name="[Středisko].[Název střediska].[Název střediska]" caption="Název střediska" numFmtId="0" hierarchy="73" level="1">
      <sharedItems containsSemiMixedTypes="0" containsString="0"/>
    </cacheField>
    <cacheField name="[Činnost].[Název činnosti].[Název činnosti]" caption="Název činnosti" numFmtId="0" hierarchy="29" level="1">
      <sharedItems containsSemiMixedTypes="0" containsString="0"/>
    </cacheField>
    <cacheField name="[Zakázka].[Číslo zakázky].[Číslo zakázky]" caption="Číslo zakázky" numFmtId="0" hierarchy="79" level="1">
      <sharedItems containsSemiMixedTypes="0" containsString="0"/>
    </cacheField>
    <cacheField name="[Zdroj].[Hierarchie zdrojů].[Level 02]" caption="Level 02" numFmtId="0" hierarchy="84" level="1">
      <sharedItems containsSemiMixedTypes="0" containsString="0"/>
    </cacheField>
    <cacheField name="[Zdroj].[Hierarchie zdrojů].[Level 03]" caption="Level 03" numFmtId="0" hierarchy="84" level="2">
      <sharedItems containsSemiMixedTypes="0" containsString="0"/>
    </cacheField>
    <cacheField name="[Zdroj].[Hierarchie zdrojů].[Aktuální zdroj]" caption="Aktuální zdroj" propertyName="Aktuální zdroj" numFmtId="0" hierarchy="84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84" level="32767" memberPropertyField="1">
      <sharedItems containsSemiMixedTypes="0" containsString="0"/>
    </cacheField>
    <cacheField name="[Zdroj].[Hierarchie zdrojů].[Název zdroje]" caption="Název zdroje" propertyName="Název zdroje" numFmtId="0" hierarchy="84" level="32767" memberPropertyField="1">
      <sharedItems containsSemiMixedTypes="0" containsString="0"/>
    </cacheField>
    <cacheField name="[Zdroj].[Hierarchie zdrojů].[Popis zdroje]" caption="Popis zdroje" propertyName="Popis zdroje" numFmtId="0" hierarchy="84" level="32767" memberPropertyField="1">
      <sharedItems containsSemiMixedTypes="0" containsString="0"/>
    </cacheField>
    <cacheField name="[Datum].[Název měsíce].[Název měsíce]" caption="Název měsíce" numFmtId="0" hierarchy="45" level="1">
      <sharedItems count="13">
        <s v="[Datum].[Název měsíce].&amp;[1]" c="Leden"/>
        <s v="[Datum].[Název měsíce].&amp;[2]" c="Únor"/>
        <s v="[Datum].[Název měsíce].&amp;[3]" c="Březen"/>
        <s v="[Datum].[Název měsíce].&amp;[4]" c="Duben"/>
        <s v="[Datum].[Název měsíce].&amp;[5]" c="Květen"/>
        <s v="[Datum].[Název měsíce].&amp;[6]" c="Červen"/>
        <s v="[Datum].[Název měsíce].&amp;[7]" c="Červenec"/>
        <s v="[Datum].[Název měsíce].&amp;[8]" c="Srpen"/>
        <s v="[Datum].[Název měsíce].&amp;[9]" c="Září"/>
        <s v="[Datum].[Název měsíce].&amp;[10]" c="Říjen"/>
        <s v="[Datum].[Název měsíce].&amp;[11]" c="Listopad"/>
        <s v="[Datum].[Název měsíce].&amp;[12]" c="Prosinec"/>
        <s v="[Datum].[Název měsíce].[All].UNKNOWNMEMBER" c="neuvedeno"/>
      </sharedItems>
    </cacheField>
    <cacheField name="[Datum].[Rok].[Rok]" caption="Rok" numFmtId="0" hierarchy="46" level="1">
      <sharedItems containsSemiMixedTypes="0" containsString="0"/>
    </cacheField>
    <cacheField name="Dummy0" numFmtId="0" hierarchy="173" level="32767">
      <extLst>
        <ext xmlns:x14="http://schemas.microsoft.com/office/spreadsheetml/2009/9/main" uri="{63CAB8AC-B538-458d-9737-405883B0398D}">
          <x14:cacheField ignore="1"/>
        </ext>
      </extLst>
    </cacheField>
    <cacheField name="Dummy1" numFmtId="0" hierarchy="174" level="32767">
      <extLst>
        <ext xmlns:x14="http://schemas.microsoft.com/office/spreadsheetml/2009/9/main" uri="{63CAB8AC-B538-458d-9737-405883B0398D}">
          <x14:cacheField ignore="1"/>
        </ext>
      </extLst>
    </cacheField>
  </cacheFields>
  <cacheHierarchies count="175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3"/>
      </fieldsUsage>
    </cacheHierarchy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2" unbalanced="0">
      <fieldsUsage count="2">
        <fieldUsage x="-1"/>
        <fieldUsage x="11"/>
      </fieldsUsage>
    </cacheHierarchy>
    <cacheHierarchy uniqueName="[Datum].[Rok]" caption="Rok" attribute="1" time="1" defaultMemberUniqueName="[Datum].[Rok].[All]" allUniqueName="[Datum].[Rok].[All]" dimensionUniqueName="[Datum]" displayFolder="" count="2" unbalanced="0">
      <fieldsUsage count="2">
        <fieldUsage x="-1"/>
        <fieldUsage x="12"/>
      </fieldsUsage>
    </cacheHierarchy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4"/>
      </fieldsUsage>
    </cacheHierarchy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5"/>
        <fieldUsage x="6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 oneField="1">
      <fieldsUsage count="1">
        <fieldUsage x="0"/>
      </fieldsUsage>
    </cacheHierarchy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 oneField="1">
      <fieldsUsage count="1">
        <fieldUsage x="1"/>
      </fieldsUsage>
    </cacheHierarchy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  <cacheHierarchy uniqueName="Dummy0" caption="Marže" measure="1" count="0">
      <extLst>
        <ext xmlns:x14="http://schemas.microsoft.com/office/spreadsheetml/2009/9/main" uri="{8CF416AD-EC4C-4aba-99F5-12A058AE0983}">
          <x14:cacheHierarchy ignore="1"/>
        </ext>
      </extLst>
    </cacheHierarchy>
    <cacheHierarchy uniqueName="Dummy1" caption="Marže" measure="1" count="0">
      <extLst>
        <ext xmlns:x14="http://schemas.microsoft.com/office/spreadsheetml/2009/9/main" uri="{8CF416AD-EC4C-4aba-99F5-12A058AE0983}">
          <x14:cacheHierarchy ignore="1"/>
        </ext>
      </extLst>
    </cacheHierarchy>
  </cacheHierarchies>
  <kpis count="0"/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6143981478" backgroundQuery="1" createdVersion="5" refreshedVersion="6" minRefreshableVersion="3" recordCount="0" supportSubquery="1" supportAdvancedDrill="1" xr:uid="{00000000-000A-0000-FFFF-FFFF03000000}">
  <cacheSource type="external" connectionId="1"/>
  <cacheFields count="38">
    <cacheField name="[Measures].[Částka prodejní]" caption="Částka prodejní" numFmtId="0" hierarchy="130" level="32767"/>
    <cacheField name="[Measures].[Zisk]" caption="Zisk" numFmtId="0" hierarchy="132" level="32767"/>
    <cacheField name="[Středisko].[Název střediska].[Název střediska]" caption="Název střediska" numFmtId="0" hierarchy="73" level="1">
      <sharedItems containsSemiMixedTypes="0" containsString="0"/>
    </cacheField>
    <cacheField name="[Činnost].[Název činnosti].[Název činnosti]" caption="Název činnosti" numFmtId="0" hierarchy="29" level="1">
      <sharedItems containsSemiMixedTypes="0" containsString="0"/>
    </cacheField>
    <cacheField name="[Zakázka].[Číslo zakázky].[Číslo zakázky]" caption="Číslo zakázky" numFmtId="0" hierarchy="79" level="1">
      <sharedItems containsSemiMixedTypes="0" containsString="0"/>
    </cacheField>
    <cacheField name="[Zdroj].[Hierarchie zdrojů].[Level 02]" caption="Level 02" numFmtId="0" hierarchy="84" level="1">
      <sharedItems containsSemiMixedTypes="0" containsString="0"/>
    </cacheField>
    <cacheField name="[Zdroj].[Hierarchie zdrojů].[Level 03]" caption="Level 03" numFmtId="0" hierarchy="84" level="2">
      <sharedItems containsSemiMixedTypes="0" containsString="0"/>
    </cacheField>
    <cacheField name="[Zdroj].[Hierarchie zdrojů].[Aktuální zdroj]" caption="Aktuální zdroj" propertyName="Aktuální zdroj" numFmtId="0" hierarchy="84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84" level="32767" memberPropertyField="1">
      <sharedItems containsSemiMixedTypes="0" containsString="0"/>
    </cacheField>
    <cacheField name="[Zdroj].[Hierarchie zdrojů].[Název zdroje]" caption="Název zdroje" propertyName="Název zdroje" numFmtId="0" hierarchy="84" level="32767" memberPropertyField="1">
      <sharedItems containsSemiMixedTypes="0" containsString="0"/>
    </cacheField>
    <cacheField name="[Zdroj].[Hierarchie zdrojů].[Popis zdroje]" caption="Popis zdroje" propertyName="Popis zdroje" numFmtId="0" hierarchy="84" level="32767" memberPropertyField="1">
      <sharedItems containsSemiMixedTypes="0" containsString="0"/>
    </cacheField>
    <cacheField name="[Zásoba].[Název zásoby].[Název zásoby]" caption="Název zásoby" numFmtId="0" hierarchy="81" level="1">
      <sharedItems count="11">
        <s v="[Zásoba].[Název zásoby].&amp;[Konferenční stolek chrom]" c="Konferenční stolek chrom"/>
        <s v="[Zásoba].[Název zásoby].&amp;[Křeslo čalouněné 1320]" c="Křeslo čalouněné 1320"/>
        <s v="[Zásoba].[Název zásoby].&amp;[Pohovka rozkládací 1425]" c="Pohovka rozkládací 1425"/>
        <s v="[Zásoba].[Název zásoby].&amp;[Postel roštová]" c="Postel roštová"/>
        <s v="[Zásoba].[Název zásoby].&amp;[Sedací souprava 1320]" c="Sedací souprava 1320"/>
        <s v="[Zásoba].[Název zásoby].&amp;[Sedací souprava Laura]" c="Sedací souprava Laura"/>
        <s v="[Zásoba].[Název zásoby].&amp;[Stůl jídelní - skleněný]" c="Stůl jídelní - skleněný"/>
        <s v="[Zásoba].[Název zásoby].&amp;[Stůl kancelářský s kontejnerem]" c="Stůl kancelářský s kontejnerem"/>
        <s v="[Zásoba].[Název zásoby].&amp;[Stůl kancelářský s roletou]" c="Stůl kancelářský s roletou"/>
        <s v="[Zásoba].[Název zásoby].&amp;[Židle Z230]" c="Židle Z230"/>
        <s v="[Zásoba].[Název zásoby].&amp;[Stůl jídelní - dubový]" u="1" c="Stůl jídelní - dubový"/>
      </sharedItems>
    </cacheField>
    <cacheField name="[Datum].[Kalendářní].[Rok]" caption="Rok" numFmtId="0" hierarchy="41" level="1">
      <sharedItems containsSemiMixedTypes="0" containsString="0"/>
    </cacheField>
    <cacheField name="[Datum].[Kalendářní].[Kvartál]" caption="Kvartál" numFmtId="0" hierarchy="41" level="2">
      <sharedItems containsSemiMixedTypes="0" containsString="0"/>
    </cacheField>
    <cacheField name="[Datum].[Kalendářní].[Měsíc]" caption="Měsíc" numFmtId="0" hierarchy="41" level="3">
      <sharedItems containsSemiMixedTypes="0" containsString="0"/>
    </cacheField>
    <cacheField name="[Datum].[Kalendářní].[Datum]" caption="Datum" numFmtId="0" hierarchy="41" level="4">
      <sharedItems containsSemiMixedTypes="0" containsString="0"/>
    </cacheField>
    <cacheField name="[Datum].[Kalendářní].[Datum].[Celé datum]" caption="Celé datum" propertyName="Celé datum" numFmtId="0" hierarchy="41" level="4" memberPropertyField="1">
      <sharedItems containsSemiMixedTypes="0" containsString="0"/>
    </cacheField>
    <cacheField name="[Datum].[Kalendářní].[Datum].[cele_datum_text]" caption="cele_datum_text" propertyName="cele_datum_text" numFmtId="0" hierarchy="41" level="4" memberPropertyField="1">
      <sharedItems containsSemiMixedTypes="0" containsString="0"/>
    </cacheField>
    <cacheField name="[Datum].[Kalendářní].[Datum].[Číslo fiskálního kvartálu]" caption="Číslo fiskálního kvartálu" propertyName="Číslo fiskálního kvartálu" numFmtId="0" hierarchy="41" level="4" memberPropertyField="1">
      <sharedItems containsSemiMixedTypes="0" containsString="0"/>
    </cacheField>
    <cacheField name="[Datum].[Kalendářní].[Datum].[Číslo fiskálního měsíce]" caption="Číslo fiskálního měsíce" propertyName="Číslo fiskálního měsíce" numFmtId="0" hierarchy="41" level="4" memberPropertyField="1">
      <sharedItems containsSemiMixedTypes="0" containsString="0"/>
    </cacheField>
    <cacheField name="[Datum].[Kalendářní].[Datum].[Číslo kvartálu]" caption="Číslo kvartálu" propertyName="Číslo kvartálu" numFmtId="0" hierarchy="41" level="4" memberPropertyField="1">
      <sharedItems containsSemiMixedTypes="0" containsString="0"/>
    </cacheField>
    <cacheField name="[Datum].[Kalendářní].[Datum].[Den v měsíci]" caption="Den v měsíci" propertyName="Den v měsíci" numFmtId="0" hierarchy="41" level="4" memberPropertyField="1">
      <sharedItems containsSemiMixedTypes="0" containsString="0"/>
    </cacheField>
    <cacheField name="[Datum].[Kalendářní].[Datum].[Den v roce]" caption="Den v roce" propertyName="Den v roce" numFmtId="0" hierarchy="41" level="4" memberPropertyField="1">
      <sharedItems containsSemiMixedTypes="0" containsString="0"/>
    </cacheField>
    <cacheField name="[Datum].[Kalendářní].[Datum].[den_v_tydnu_text]" caption="den_v_tydnu_text" propertyName="den_v_tydnu_text" numFmtId="0" hierarchy="41" level="4" memberPropertyField="1">
      <sharedItems containsSemiMixedTypes="0" containsString="0"/>
    </cacheField>
    <cacheField name="[Datum].[Kalendářní].[Datum].[Fiskální den v roce]" caption="Fiskální den v roce" propertyName="Fiskální den v roce" numFmtId="0" hierarchy="41" level="4" memberPropertyField="1">
      <sharedItems containsSemiMixedTypes="0" containsString="0"/>
    </cacheField>
    <cacheField name="[Datum].[Kalendářní].[Datum].[Fiskální kvartál]" caption="Fiskální kvartál" propertyName="Fiskální kvartál" numFmtId="0" hierarchy="41" level="4" memberPropertyField="1">
      <sharedItems containsSemiMixedTypes="0" containsString="0"/>
    </cacheField>
    <cacheField name="[Datum].[Kalendářní].[Datum].[Fiskální měsíc]" caption="Fiskální měsíc" propertyName="Fiskální měsíc" numFmtId="0" hierarchy="41" level="4" memberPropertyField="1">
      <sharedItems containsSemiMixedTypes="0" containsString="0"/>
    </cacheField>
    <cacheField name="[Datum].[Kalendářní].[Datum].[Fiskální rok]" caption="Fiskální rok" propertyName="Fiskální rok" numFmtId="0" hierarchy="41" level="4" memberPropertyField="1">
      <sharedItems containsSemiMixedTypes="0" containsString="0"/>
    </cacheField>
    <cacheField name="[Datum].[Kalendářní].[Datum].[Kvartál]" caption="Kvartál" propertyName="Kvartál" numFmtId="0" hierarchy="41" level="4" memberPropertyField="1">
      <sharedItems containsSemiMixedTypes="0" containsString="0"/>
    </cacheField>
    <cacheField name="[Datum].[Kalendářní].[Datum].[log_id]" caption="log_id" propertyName="log_id" numFmtId="0" hierarchy="41" level="4" memberPropertyField="1">
      <sharedItems containsSemiMixedTypes="0" containsString="0"/>
    </cacheField>
    <cacheField name="[Datum].[Kalendářní].[Datum].[Měsíc]" caption="Měsíc" propertyName="Měsíc" numFmtId="0" hierarchy="41" level="4" memberPropertyField="1">
      <sharedItems containsSemiMixedTypes="0" containsString="0"/>
    </cacheField>
    <cacheField name="[Datum].[Kalendářní].[Datum].[Název dne v týdnu]" caption="Název dne v týdnu" propertyName="Název dne v týdnu" numFmtId="0" hierarchy="41" level="4" memberPropertyField="1">
      <sharedItems containsSemiMixedTypes="0" containsString="0"/>
    </cacheField>
    <cacheField name="[Datum].[Kalendářní].[Datum].[Název měsíce]" caption="Název měsíce" propertyName="Název měsíce" numFmtId="0" hierarchy="41" level="4" memberPropertyField="1">
      <sharedItems containsSemiMixedTypes="0" containsString="0"/>
    </cacheField>
    <cacheField name="[Datum].[Kalendářní].[Datum].[nazev_mesice_text]" caption="nazev_mesice_text" propertyName="nazev_mesice_text" numFmtId="0" hierarchy="41" level="4" memberPropertyField="1">
      <sharedItems containsSemiMixedTypes="0" containsString="0"/>
    </cacheField>
    <cacheField name="[Datum].[Kalendářní].[Datum].[Rok]" caption="Rok" propertyName="Rok" numFmtId="0" hierarchy="41" level="4" memberPropertyField="1">
      <sharedItems containsSemiMixedTypes="0" containsString="0"/>
    </cacheField>
    <cacheField name="[Datum].[Kalendářní].[Datum].[Týden]" caption="Týden" propertyName="Týden" numFmtId="0" hierarchy="41" level="4" memberPropertyField="1">
      <sharedItems containsSemiMixedTypes="0" containsString="0"/>
    </cacheField>
    <cacheField name="[Measures].[Množství]" caption="Množství" numFmtId="0" hierarchy="128" level="32767"/>
    <cacheField name="[Atributy pohybu].[Typ operace].[Typ operace]" caption="Typ operace" numFmtId="0" hierarchy="26" level="1">
      <sharedItems containsSemiMixedTypes="0" containsString="0"/>
    </cacheField>
  </cacheFields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2" unbalanced="0">
      <fieldsUsage count="2">
        <fieldUsage x="-1"/>
        <fieldUsage x="37"/>
      </fieldsUsage>
    </cacheHierarchy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3"/>
      </fieldsUsage>
    </cacheHierarchy>
    <cacheHierarchy uniqueName="[Datum].[Celé datum]" caption="Celé datum" attribute="1" time="1" defaultMemberUniqueName="[Datum].[Celé datum].[All]" allUniqueName="[Datum].[Celé datum].[All]" dimensionUniqueName="[Datum]" displayFolder="" count="2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5" unbalanced="0">
      <fieldsUsage count="5">
        <fieldUsage x="-1"/>
        <fieldUsage x="12"/>
        <fieldUsage x="13"/>
        <fieldUsage x="14"/>
        <fieldUsage x="15"/>
      </fieldsUsage>
    </cacheHierarchy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4"/>
      </fieldsUsage>
    </cacheHierarchy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2" unbalanced="0">
      <fieldsUsage count="2">
        <fieldUsage x="-1"/>
        <fieldUsage x="11"/>
      </fieldsUsage>
    </cacheHierarchy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5"/>
        <fieldUsage x="6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 oneField="1">
      <fieldsUsage count="1">
        <fieldUsage x="36"/>
      </fieldsUsage>
    </cacheHierarchy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 oneField="1">
      <fieldsUsage count="1">
        <fieldUsage x="0"/>
      </fieldsUsage>
    </cacheHierarchy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 oneField="1">
      <fieldsUsage count="1">
        <fieldUsage x="1"/>
      </fieldsUsage>
    </cacheHierarchy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6177662039" backgroundQuery="1" createdVersion="5" refreshedVersion="6" minRefreshableVersion="3" recordCount="0" supportSubquery="1" supportAdvancedDrill="1" xr:uid="{00000000-000A-0000-FFFF-FFFF04000000}">
  <cacheSource type="external" connectionId="1"/>
  <cacheFields count="4">
    <cacheField name="[Measures].[Stav zásoby na skladě]" caption="Stav zásoby na skladě" numFmtId="0" hierarchy="153" level="32767"/>
    <cacheField name="[Measures].[Skladové množství]" caption="Skladové množství" numFmtId="0" hierarchy="131" level="32767"/>
    <cacheField name="[Measures].[Množství]" caption="Množství" numFmtId="0" hierarchy="128" level="32767"/>
    <cacheField name="[Zásoba].[Název zásoby].[Název zásoby]" caption="Název zásoby" numFmtId="0" hierarchy="81" level="1">
      <sharedItems count="46">
        <s v="[Zásoba].[Název zásoby].&amp;[Acylpyrin]" c="Acylpyrin"/>
        <s v="[Zásoba].[Název zásoby].&amp;[Čalounění Klára]" c="Čalounění Klára"/>
        <s v="[Zásoba].[Název zásoby].&amp;[Čalounění Laura]" c="Čalounění Laura"/>
        <s v="[Zásoba].[Název zásoby].&amp;[DVD přehrávač]" c="DVD přehrávač"/>
        <s v="[Zásoba].[Název zásoby].&amp;[Hi-Fi souprava SONY]" c="Hi-Fi souprava SONY"/>
        <s v="[Zásoba].[Název zásoby].&amp;[Konferenční stolek chrom]" c="Konferenční stolek chrom"/>
        <s v="[Zásoba].[Název zásoby].&amp;[Kostra Klára]" c="Kostra Klára"/>
        <s v="[Zásoba].[Název zásoby].&amp;[Kostra Laura]" c="Kostra Laura"/>
        <s v="[Zásoba].[Název zásoby].&amp;[Křeslo čalouněné 1320]" c="Křeslo čalouněné 1320"/>
        <s v="[Zásoba].[Název zásoby].&amp;[Křeslo čalouněné 1420]" c="Křeslo čalouněné 1420"/>
        <s v="[Zásoba].[Název zásoby].&amp;[Kulatina opracovaná]" c="Kulatina opracovaná"/>
        <s v="[Zásoba].[Název zásoby].&amp;[kulatina surová]" c="kulatina surová"/>
        <s v="[Zásoba].[Název zásoby].&amp;[Montáž stolu]" c="Montáž stolu"/>
        <s v="[Zásoba].[Název zásoby].&amp;[Noha stolová]" c="Noha stolová"/>
        <s v="[Zásoba].[Název zásoby].&amp;[Opracování surového řeziva]" c="Opracování surového řeziva"/>
        <s v="[Zásoba].[Název zásoby].&amp;[Pohovka rozkládací 1425]" c="Pohovka rozkládací 1425"/>
        <s v="[Zásoba].[Název zásoby].&amp;[Postel roštová]" c="Postel roštová"/>
        <s v="[Zásoba].[Název zásoby].&amp;[Radiomagnetofon]" c="Radiomagnetofon"/>
        <s v="[Zásoba].[Název zásoby].&amp;[Řezivo opracované]" c="Řezivo opracované"/>
        <s v="[Zásoba].[Název zásoby].&amp;[Řezivo surové]" c="Řezivo surové"/>
        <s v="[Zásoba].[Název zásoby].&amp;[Sanorin]" c="Sanorin"/>
        <s v="[Zásoba].[Název zásoby].&amp;[Sedací souprava 1320]" c="Sedací souprava 1320"/>
        <s v="[Zásoba].[Název zásoby].&amp;[Sedací souprava 1420]" c="Sedací souprava 1420"/>
        <s v="[Zásoba].[Název zásoby].&amp;[Sedací souprava Klára]" c="Sedací souprava Klára"/>
        <s v="[Zásoba].[Název zásoby].&amp;[Sedací souprava Laura]" c="Sedací souprava Laura"/>
        <s v="[Zásoba].[Název zásoby].&amp;[Skříňka rohová]" c="Skříňka rohová"/>
        <s v="[Zásoba].[Název zásoby].&amp;[Spojovací deska]" c="Spojovací deska"/>
        <s v="[Zásoba].[Název zásoby].&amp;[Spojovací materiál]" c="Spojovací materiál"/>
        <s v="[Zásoba].[Název zásoby].&amp;[Spojovací souprava A22]" c="Spojovací souprava A22"/>
        <s v="[Zásoba].[Název zásoby].&amp;[Stůl jídelní - bukový]" c="Stůl jídelní - bukový"/>
        <s v="[Zásoba].[Název zásoby].&amp;[Stůl jídelní - dubový]" c="Stůl jídelní - dubový"/>
        <s v="[Zásoba].[Název zásoby].&amp;[Stůl jídelní - rozkládací]" c="Stůl jídelní - rozkládací"/>
        <s v="[Zásoba].[Název zásoby].&amp;[Stůl jídelní - skleněný]" c="Stůl jídelní - skleněný"/>
        <s v="[Zásoba].[Název zásoby].&amp;[Stůl kancelářský s kontejnerem]" c="Stůl kancelářský s kontejnerem"/>
        <s v="[Zásoba].[Název zásoby].&amp;[Stůl kancelářský s roletou]" c="Stůl kancelářský s roletou"/>
        <s v="[Zásoba].[Název zásoby].&amp;[Stůl montovaný]" c="Stůl montovaný"/>
        <s v="[Zásoba].[Název zásoby].&amp;[Šrouby]" c="Šrouby"/>
        <s v="[Zásoba].[Název zásoby].&amp;[TV stolek]" c="TV stolek"/>
        <s v="[Zásoba].[Název zásoby].&amp;[Vrchní deska]" c="Vrchní deska"/>
        <s v="[Zásoba].[Název zásoby].&amp;[výroba sedací soupravy]" c="výroba sedací soupravy"/>
        <s v="[Zásoba].[Název zásoby].&amp;[Židle Z100]" c="Židle Z100"/>
        <s v="[Zásoba].[Název zásoby].&amp;[Židle Z120]" c="Židle Z120"/>
        <s v="[Zásoba].[Název zásoby].&amp;[Židle Z220]" c="Židle Z220"/>
        <s v="[Zásoba].[Název zásoby].&amp;[Židle Z230]" c="Židle Z230"/>
        <s v="[Zásoba].[Název zásoby].&amp;[Židle Z310]" c="Židle Z310"/>
        <s v="[Zásoba].[Název zásoby].&amp;[Židle Z320]" c="Židle Z320"/>
      </sharedItems>
    </cacheField>
  </cacheFields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2" unbalanced="0">
      <fieldsUsage count="2">
        <fieldUsage x="-1"/>
        <fieldUsage x="3"/>
      </fieldsUsage>
    </cacheHierarchy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 oneField="1">
      <fieldsUsage count="1">
        <fieldUsage x="2"/>
      </fieldsUsage>
    </cacheHierarchy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 oneField="1">
      <fieldsUsage count="1">
        <fieldUsage x="1"/>
      </fieldsUsage>
    </cacheHierarchy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 oneField="1">
      <fieldsUsage count="1">
        <fieldUsage x="0"/>
      </fieldsUsage>
    </cacheHierarchy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6399768518" backgroundQuery="1" createdVersion="5" refreshedVersion="6" minRefreshableVersion="3" recordCount="0" supportSubquery="1" supportAdvancedDrill="1" xr:uid="{00000000-000A-0000-FFFF-FFFF05000000}">
  <cacheSource type="external" connectionId="1"/>
  <cacheFields count="35">
    <cacheField name="[Datum].[Kalendářní].[Rok]" caption="Rok" numFmtId="0" hierarchy="41" level="1">
      <sharedItems count="5">
        <s v="[Datum].[Kalendářní].[Rok].&amp;[2019]" c="2019"/>
        <s v="[Datum].[Kalendářní].[Rok].&amp;[2020]" c="2020"/>
        <s v="[Datum].[Kalendářní].[Rok].&amp;[2021]" c="2021"/>
        <s v="[Datum].[Kalendářní].[Rok].&amp;[2022]" c="2022"/>
        <s v="[Datum].[Kalendářní].[All].UNKNOWNMEMBER" c="neuvedeno"/>
      </sharedItems>
    </cacheField>
    <cacheField name="[Datum].[Kalendářní].[Kvartál]" caption="Kvartál" numFmtId="0" hierarchy="41" level="2">
      <sharedItems containsSemiMixedTypes="0" containsString="0"/>
    </cacheField>
    <cacheField name="[Datum].[Kalendářní].[Měsíc]" caption="Měsíc" numFmtId="0" hierarchy="41" level="3">
      <sharedItems count="3">
        <s v="[Datum].[Kalendářní].[Rok].&amp;[2010].&amp;[K 2].&amp;[M 04]" c="M 04"/>
        <s v="[Datum].[Kalendářní].[Rok].&amp;[2010].&amp;[K 2].&amp;[M 05]" c="M 05"/>
        <s v="[Datum].[Kalendářní].[Rok].&amp;[2010].&amp;[K 2].&amp;[M 06]" c="M 06"/>
      </sharedItems>
    </cacheField>
    <cacheField name="[Datum].[Kalendářní].[Datum]" caption="Datum" numFmtId="0" hierarchy="41" level="4">
      <sharedItems containsSemiMixedTypes="0" containsString="0"/>
    </cacheField>
    <cacheField name="[Datum].[Kalendářní].[Datum].[Celé datum]" caption="Celé datum" propertyName="Celé datum" numFmtId="0" hierarchy="41" level="4" memberPropertyField="1">
      <sharedItems containsSemiMixedTypes="0" containsString="0"/>
    </cacheField>
    <cacheField name="[Datum].[Kalendářní].[Datum].[cele_datum_text]" caption="cele_datum_text" propertyName="cele_datum_text" numFmtId="0" hierarchy="41" level="4" memberPropertyField="1">
      <sharedItems containsSemiMixedTypes="0" containsString="0"/>
    </cacheField>
    <cacheField name="[Datum].[Kalendářní].[Datum].[Číslo fiskálního kvartálu]" caption="Číslo fiskálního kvartálu" propertyName="Číslo fiskálního kvartálu" numFmtId="0" hierarchy="41" level="4" memberPropertyField="1">
      <sharedItems containsSemiMixedTypes="0" containsString="0"/>
    </cacheField>
    <cacheField name="[Datum].[Kalendářní].[Datum].[Číslo fiskálního měsíce]" caption="Číslo fiskálního měsíce" propertyName="Číslo fiskálního měsíce" numFmtId="0" hierarchy="41" level="4" memberPropertyField="1">
      <sharedItems containsSemiMixedTypes="0" containsString="0"/>
    </cacheField>
    <cacheField name="[Datum].[Kalendářní].[Datum].[Číslo kvartálu]" caption="Číslo kvartálu" propertyName="Číslo kvartálu" numFmtId="0" hierarchy="41" level="4" memberPropertyField="1">
      <sharedItems containsSemiMixedTypes="0" containsString="0"/>
    </cacheField>
    <cacheField name="[Datum].[Kalendářní].[Datum].[Den v měsíci]" caption="Den v měsíci" propertyName="Den v měsíci" numFmtId="0" hierarchy="41" level="4" memberPropertyField="1">
      <sharedItems containsSemiMixedTypes="0" containsString="0"/>
    </cacheField>
    <cacheField name="[Datum].[Kalendářní].[Datum].[Den v roce]" caption="Den v roce" propertyName="Den v roce" numFmtId="0" hierarchy="41" level="4" memberPropertyField="1">
      <sharedItems containsSemiMixedTypes="0" containsString="0"/>
    </cacheField>
    <cacheField name="[Datum].[Kalendářní].[Datum].[den_v_tydnu_text]" caption="den_v_tydnu_text" propertyName="den_v_tydnu_text" numFmtId="0" hierarchy="41" level="4" memberPropertyField="1">
      <sharedItems containsSemiMixedTypes="0" containsString="0"/>
    </cacheField>
    <cacheField name="[Datum].[Kalendářní].[Datum].[Fiskální den v roce]" caption="Fiskální den v roce" propertyName="Fiskální den v roce" numFmtId="0" hierarchy="41" level="4" memberPropertyField="1">
      <sharedItems containsSemiMixedTypes="0" containsString="0"/>
    </cacheField>
    <cacheField name="[Datum].[Kalendářní].[Datum].[Fiskální kvartál]" caption="Fiskální kvartál" propertyName="Fiskální kvartál" numFmtId="0" hierarchy="41" level="4" memberPropertyField="1">
      <sharedItems containsSemiMixedTypes="0" containsString="0"/>
    </cacheField>
    <cacheField name="[Datum].[Kalendářní].[Datum].[Fiskální měsíc]" caption="Fiskální měsíc" propertyName="Fiskální měsíc" numFmtId="0" hierarchy="41" level="4" memberPropertyField="1">
      <sharedItems containsSemiMixedTypes="0" containsString="0"/>
    </cacheField>
    <cacheField name="[Datum].[Kalendářní].[Datum].[Fiskální rok]" caption="Fiskální rok" propertyName="Fiskální rok" numFmtId="0" hierarchy="41" level="4" memberPropertyField="1">
      <sharedItems containsSemiMixedTypes="0" containsString="0"/>
    </cacheField>
    <cacheField name="[Datum].[Kalendářní].[Datum].[Kvartál]" caption="Kvartál" propertyName="Kvartál" numFmtId="0" hierarchy="41" level="4" memberPropertyField="1">
      <sharedItems containsSemiMixedTypes="0" containsString="0"/>
    </cacheField>
    <cacheField name="[Datum].[Kalendářní].[Datum].[log_id]" caption="log_id" propertyName="log_id" numFmtId="0" hierarchy="41" level="4" memberPropertyField="1">
      <sharedItems containsSemiMixedTypes="0" containsString="0"/>
    </cacheField>
    <cacheField name="[Datum].[Kalendářní].[Datum].[Měsíc]" caption="Měsíc" propertyName="Měsíc" numFmtId="0" hierarchy="41" level="4" memberPropertyField="1">
      <sharedItems containsSemiMixedTypes="0" containsString="0"/>
    </cacheField>
    <cacheField name="[Datum].[Kalendářní].[Datum].[Název dne v týdnu]" caption="Název dne v týdnu" propertyName="Název dne v týdnu" numFmtId="0" hierarchy="41" level="4" memberPropertyField="1">
      <sharedItems containsSemiMixedTypes="0" containsString="0"/>
    </cacheField>
    <cacheField name="[Datum].[Kalendářní].[Datum].[Název měsíce]" caption="Název měsíce" propertyName="Název měsíce" numFmtId="0" hierarchy="41" level="4" memberPropertyField="1">
      <sharedItems containsSemiMixedTypes="0" containsString="0"/>
    </cacheField>
    <cacheField name="[Datum].[Kalendářní].[Datum].[nazev_mesice_text]" caption="nazev_mesice_text" propertyName="nazev_mesice_text" numFmtId="0" hierarchy="41" level="4" memberPropertyField="1">
      <sharedItems containsSemiMixedTypes="0" containsString="0"/>
    </cacheField>
    <cacheField name="[Datum].[Kalendářní].[Datum].[Rok]" caption="Rok" propertyName="Rok" numFmtId="0" hierarchy="41" level="4" memberPropertyField="1">
      <sharedItems containsSemiMixedTypes="0" containsString="0"/>
    </cacheField>
    <cacheField name="[Datum].[Kalendářní].[Datum].[Týden]" caption="Týden" propertyName="Týden" numFmtId="0" hierarchy="41" level="4" memberPropertyField="1">
      <sharedItems containsSemiMixedTypes="0" containsString="0"/>
    </cacheField>
    <cacheField name="[Measures].[Částka prodejní]" caption="Částka prodejní" numFmtId="0" hierarchy="130" level="32767"/>
    <cacheField name="[Measures].[Zisk]" caption="Zisk" numFmtId="0" hierarchy="132" level="32767"/>
    <cacheField name="[Středisko].[Název střediska].[Název střediska]" caption="Název střediska" numFmtId="0" hierarchy="73" level="1">
      <sharedItems containsSemiMixedTypes="0" containsString="0"/>
    </cacheField>
    <cacheField name="[Činnost].[Název činnosti].[Název činnosti]" caption="Název činnosti" numFmtId="0" hierarchy="29" level="1">
      <sharedItems containsSemiMixedTypes="0" containsString="0"/>
    </cacheField>
    <cacheField name="[Zakázka].[Číslo zakázky].[Číslo zakázky]" caption="Číslo zakázky" numFmtId="0" hierarchy="79" level="1">
      <sharedItems containsSemiMixedTypes="0" containsString="0"/>
    </cacheField>
    <cacheField name="[Zdroj].[Hierarchie zdrojů].[Level 02]" caption="Level 02" numFmtId="0" hierarchy="84" level="1">
      <sharedItems containsSemiMixedTypes="0" containsString="0"/>
    </cacheField>
    <cacheField name="[Zdroj].[Hierarchie zdrojů].[Level 03]" caption="Level 03" numFmtId="0" hierarchy="84" level="2">
      <sharedItems containsSemiMixedTypes="0" containsString="0"/>
    </cacheField>
    <cacheField name="[Zdroj].[Hierarchie zdrojů].[Aktuální zdroj]" caption="Aktuální zdroj" propertyName="Aktuální zdroj" numFmtId="0" hierarchy="84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84" level="32767" memberPropertyField="1">
      <sharedItems containsSemiMixedTypes="0" containsString="0"/>
    </cacheField>
    <cacheField name="[Zdroj].[Hierarchie zdrojů].[Název zdroje]" caption="Název zdroje" propertyName="Název zdroje" numFmtId="0" hierarchy="84" level="32767" memberPropertyField="1">
      <sharedItems containsSemiMixedTypes="0" containsString="0"/>
    </cacheField>
    <cacheField name="[Zdroj].[Hierarchie zdrojů].[Popis zdroje]" caption="Popis zdroje" propertyName="Popis zdroje" numFmtId="0" hierarchy="84" level="32767" memberPropertyField="1">
      <sharedItems containsSemiMixedTypes="0" containsString="0"/>
    </cacheField>
  </cacheFields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27"/>
      </fieldsUsage>
    </cacheHierarchy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6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8"/>
      </fieldsUsage>
    </cacheHierarchy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29"/>
        <fieldUsage x="30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 oneField="1">
      <fieldsUsage count="1">
        <fieldUsage x="24"/>
      </fieldsUsage>
    </cacheHierarchy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 oneField="1">
      <fieldsUsage count="1">
        <fieldUsage x="25"/>
      </fieldsUsage>
    </cacheHierarchy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6451273152" backgroundQuery="1" createdVersion="5" refreshedVersion="6" minRefreshableVersion="3" recordCount="0" supportSubquery="1" supportAdvancedDrill="1" xr:uid="{00000000-000A-0000-FFFF-FFFF06000000}">
  <cacheSource type="external" connectionId="1"/>
  <cacheFields count="3">
    <cacheField name="[Datum].[Rok].[Rok]" caption="Rok" numFmtId="0" hierarchy="46" level="1">
      <sharedItems count="6">
        <s v="[Datum].[Rok].&amp;[2019]" c="2019"/>
        <s v="[Datum].[Rok].&amp;[2020]" c="2020"/>
        <s v="[Datum].[Rok].&amp;[2021]" c="2021"/>
        <s v="[Datum].[Rok].&amp;[2022]" c="2022"/>
        <s v="[Datum].[Rok].[All].UNKNOWNMEMBER" c="neuvedeno"/>
        <s v="[Datum].[Rok].&amp;[2018]" u="1" c="2018"/>
      </sharedItems>
    </cacheField>
    <cacheField name="[Datum].[Název měsíce].[Název měsíce]" caption="Název měsíce" numFmtId="0" hierarchy="45" level="1">
      <sharedItems count="13">
        <s v="[Datum].[Název měsíce].&amp;[1]" c="Leden"/>
        <s v="[Datum].[Název měsíce].&amp;[2]" c="Únor"/>
        <s v="[Datum].[Název měsíce].&amp;[3]" c="Březen"/>
        <s v="[Datum].[Název měsíce].&amp;[4]" c="Duben"/>
        <s v="[Datum].[Název měsíce].&amp;[5]" c="Květen"/>
        <s v="[Datum].[Název měsíce].&amp;[6]" c="Červen"/>
        <s v="[Datum].[Název měsíce].&amp;[7]" c="Červenec"/>
        <s v="[Datum].[Název měsíce].&amp;[8]" c="Srpen"/>
        <s v="[Datum].[Název měsíce].&amp;[9]" c="Září"/>
        <s v="[Datum].[Název měsíce].&amp;[10]" c="Říjen"/>
        <s v="[Datum].[Název měsíce].&amp;[11]" c="Listopad"/>
        <s v="[Datum].[Název měsíce].&amp;[12]" c="Prosinec"/>
        <s v="[Datum].[Název měsíce].[All].UNKNOWNMEMBER" c="neuvedeno"/>
      </sharedItems>
    </cacheField>
    <cacheField name="[Measures].[Zisk]" caption="Zisk" numFmtId="0" hierarchy="132" level="32767"/>
  </cacheFields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2" unbalanced="0">
      <fieldsUsage count="2">
        <fieldUsage x="-1"/>
        <fieldUsage x="1"/>
      </fieldsUsage>
    </cacheHierarchy>
    <cacheHierarchy uniqueName="[Datum].[Rok]" caption="Rok" attribute="1" time="1" defaultMemberUniqueName="[Datum].[Rok].[All]" allUniqueName="[Datum].[Rok].[All]" dimensionUniqueName="[Datum]" displayFolder="" count="2" unbalanced="0">
      <fieldsUsage count="2">
        <fieldUsage x="-1"/>
        <fieldUsage x="0"/>
      </fieldsUsage>
    </cacheHierarchy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 oneField="1">
      <fieldsUsage count="1">
        <fieldUsage x="2"/>
      </fieldsUsage>
    </cacheHierarchy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6474421298" backgroundQuery="1" createdVersion="5" refreshedVersion="6" minRefreshableVersion="3" recordCount="0" supportSubquery="1" supportAdvancedDrill="1" xr:uid="{00000000-000A-0000-FFFF-FFFF07000000}">
  <cacheSource type="external" connectionId="1"/>
  <cacheFields count="3">
    <cacheField name="[Measures].[Částka prodejní]" caption="Částka prodejní" numFmtId="0" hierarchy="130" level="32767"/>
    <cacheField name="[Datum].[Rok].[Rok]" caption="Rok" numFmtId="0" hierarchy="46" level="1">
      <sharedItems count="6">
        <s v="[Datum].[Rok].&amp;[2019]" c="2019"/>
        <s v="[Datum].[Rok].&amp;[2020]" c="2020"/>
        <s v="[Datum].[Rok].&amp;[2021]" c="2021"/>
        <s v="[Datum].[Rok].&amp;[2022]" c="2022"/>
        <s v="[Datum].[Rok].[All].UNKNOWNMEMBER" c="neuvedeno"/>
        <s v="[Datum].[Rok].&amp;[2018]" u="1" c="2018"/>
      </sharedItems>
    </cacheField>
    <cacheField name="[Datum].[Název měsíce].[Název měsíce]" caption="Název měsíce" numFmtId="0" hierarchy="45" level="1">
      <sharedItems count="13">
        <s v="[Datum].[Název měsíce].&amp;[1]" c="Leden"/>
        <s v="[Datum].[Název měsíce].&amp;[2]" c="Únor"/>
        <s v="[Datum].[Název měsíce].&amp;[3]" c="Březen"/>
        <s v="[Datum].[Název měsíce].&amp;[4]" c="Duben"/>
        <s v="[Datum].[Název měsíce].&amp;[5]" c="Květen"/>
        <s v="[Datum].[Název měsíce].&amp;[6]" c="Červen"/>
        <s v="[Datum].[Název měsíce].&amp;[7]" c="Červenec"/>
        <s v="[Datum].[Název měsíce].&amp;[8]" c="Srpen"/>
        <s v="[Datum].[Název měsíce].&amp;[9]" c="Září"/>
        <s v="[Datum].[Název měsíce].&amp;[10]" c="Říjen"/>
        <s v="[Datum].[Název měsíce].&amp;[11]" c="Listopad"/>
        <s v="[Datum].[Název měsíce].&amp;[12]" c="Prosinec"/>
        <s v="[Datum].[Název měsíce].[All].UNKNOWNMEMBER" c="neuvedeno"/>
      </sharedItems>
    </cacheField>
  </cacheFields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2" unbalanced="0">
      <fieldsUsage count="2">
        <fieldUsage x="-1"/>
        <fieldUsage x="2"/>
      </fieldsUsage>
    </cacheHierarchy>
    <cacheHierarchy uniqueName="[Datum].[Rok]" caption="Rok" attribute="1" time="1" defaultMemberUniqueName="[Datum].[Rok].[All]" allUniqueName="[Datum].[Rok].[All]" dimensionUniqueName="[Datum]" displayFolder="" count="2" unbalanced="0">
      <fieldsUsage count="2">
        <fieldUsage x="-1"/>
        <fieldUsage x="1"/>
      </fieldsUsage>
    </cacheHierarchy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 oneField="1">
      <fieldsUsage count="1">
        <fieldUsage x="0"/>
      </fieldsUsage>
    </cacheHierarchy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46529050927" backgroundQuery="1" createdVersion="5" refreshedVersion="6" minRefreshableVersion="3" recordCount="0" supportSubquery="1" supportAdvancedDrill="1" xr:uid="{00000000-000A-0000-FFFF-FFFF08000000}">
  <cacheSource type="external" connectionId="1"/>
  <cacheFields count="4">
    <cacheField name="[Zásoba].[Název zásoby].[Název zásoby]" caption="Název zásoby" numFmtId="0" hierarchy="81" level="1">
      <sharedItems count="10">
        <s v="[Zásoba].[Název zásoby].&amp;[Konferenční stolek chrom]" c="Konferenční stolek chrom"/>
        <s v="[Zásoba].[Název zásoby].&amp;[Křeslo čalouněné 1320]" c="Křeslo čalouněné 1320"/>
        <s v="[Zásoba].[Název zásoby].&amp;[Pohovka rozkládací 1425]" c="Pohovka rozkládací 1425"/>
        <s v="[Zásoba].[Název zásoby].&amp;[Postel roštová]" c="Postel roštová"/>
        <s v="[Zásoba].[Název zásoby].&amp;[Sedací souprava 1320]" c="Sedací souprava 1320"/>
        <s v="[Zásoba].[Název zásoby].&amp;[Sedací souprava Laura]" c="Sedací souprava Laura"/>
        <s v="[Zásoba].[Název zásoby].&amp;[Stůl jídelní - skleněný]" c="Stůl jídelní - skleněný"/>
        <s v="[Zásoba].[Název zásoby].&amp;[Stůl kancelářský s kontejnerem]" c="Stůl kancelářský s kontejnerem"/>
        <s v="[Zásoba].[Název zásoby].&amp;[Stůl kancelářský s roletou]" c="Stůl kancelářský s roletou"/>
        <s v="[Zásoba].[Název zásoby].&amp;[Židle Z230]" c="Židle Z230"/>
      </sharedItems>
    </cacheField>
    <cacheField name="[Measures].[Částka prodejní]" caption="Částka prodejní" numFmtId="0" hierarchy="130" level="32767"/>
    <cacheField name="[Measures].[Zisk]" caption="Zisk" numFmtId="0" hierarchy="132" level="32767"/>
    <cacheField name="[Datum].[Rok].[Rok]" caption="Rok" numFmtId="0" hierarchy="46" level="1">
      <sharedItems containsSemiMixedTypes="0" containsString="0"/>
    </cacheField>
  </cacheFields>
  <cacheHierarchies count="173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2" unbalanced="0">
      <fieldsUsage count="2">
        <fieldUsage x="-1"/>
        <fieldUsage x="3"/>
      </fieldsUsage>
    </cacheHierarchy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2" unbalanced="0">
      <fieldsUsage count="2">
        <fieldUsage x="-1"/>
        <fieldUsage x="0"/>
      </fieldsUsage>
    </cacheHierarchy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 oneField="1">
      <fieldsUsage count="1">
        <fieldUsage x="1"/>
      </fieldsUsage>
    </cacheHierarchy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 oneField="1">
      <fieldsUsage count="1">
        <fieldUsage x="2"/>
      </fieldsUsage>
    </cacheHierarchy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3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4000000}" name="Přehled prodejů KT Tržba a zisk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5" indent="0" outline="1" outlineData="1" multipleFieldFilters="0" chartFormat="5" fieldListSortAscending="1">
  <location ref="D93:F104" firstHeaderRow="0" firstDataRow="1" firstDataCol="1"/>
  <pivotFields count="4">
    <pivotField axis="axisRow" allDrilled="1" showAll="0" measureFilter="1" sortType="ascending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dataField="1" showAll="0"/>
    <pivotField dataField="1" showAll="0"/>
    <pivotField allDrilled="1" showAll="0" dataSourceSort="1" defaultAttributeDrillState="1"/>
  </pivotFields>
  <rowFields count="1">
    <field x="0"/>
  </rowFields>
  <rowItems count="11">
    <i>
      <x v="6"/>
    </i>
    <i>
      <x/>
    </i>
    <i>
      <x v="3"/>
    </i>
    <i>
      <x v="7"/>
    </i>
    <i>
      <x v="9"/>
    </i>
    <i>
      <x v="1"/>
    </i>
    <i>
      <x v="4"/>
    </i>
    <i>
      <x v="8"/>
    </i>
    <i>
      <x v="5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fld="2" baseField="0" baseItem="0"/>
    <dataField fld="1" baseField="0" baseItem="0"/>
  </dataFields>
  <formats count="6"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0" count="0"/>
        </references>
      </pivotArea>
    </format>
    <format dxfId="8">
      <pivotArea dataOnly="0" labelOnly="1" grandRow="1" outline="0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73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0" type="count" id="1" iMeasureHier="130">
      <autoFilter ref="A1">
        <filterColumn colId="0">
          <top10 val="10" filterVal="10"/>
        </filterColumn>
      </autoFilter>
    </filter>
  </filters>
  <rowHierarchiesUsage count="1">
    <rowHierarchyUsage hierarchyUsage="8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Kontingenční tabulka tržby a zisku kumulovaně" cacheId="2" dataPosition="0" applyNumberFormats="0" applyBorderFormats="0" applyFontFormats="0" applyPatternFormats="0" applyAlignmentFormats="0" applyWidthHeightFormats="1" dataCaption="Hodnoty" updatedVersion="6" minRefreshableVersion="3" useAutoFormatting="1" subtotalHiddenItems="1" rowGrandTotals="0" colGrandTotals="0" itemPrintTitles="1" createdVersion="5" indent="0" outline="1" outlineData="1" multipleFieldFilters="0" chartFormat="85" fieldListSortAscending="1">
  <location ref="D16:H29" firstHeaderRow="0" firstDataRow="1" firstDataCol="1" rowPageCount="4" colPageCount="1"/>
  <pivotFields count="15"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allDrilled="1" showAll="0" dataSourceSort="1" defaultAttributeDrillState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llDrilled="1" showAll="0" dataSourceSort="1" defaultAttributeDrillState="1"/>
    <pivotField dataField="1" compact="0" outline="0" subtotalTop="0" dragToRow="0" dragToCol="0" dragToPage="0" dragToData="0" dragOff="0" showAll="0" topAutoShow="0" includeNewItemsInFilter="1" itemPageCount="0" rankBy="0" defaultSubtotal="0">
      <extLst>
        <ext xmlns:x14="http://schemas.microsoft.com/office/spreadsheetml/2009/9/main" uri="{2946ED86-A175-432a-8AC1-64E0C546D7DE}">
          <x14:pivotField ignore="1"/>
        </ext>
      </extLst>
    </pivotField>
    <pivotField dataField="1" compact="0" outline="0" subtotalTop="0" dragToRow="0" dragToCol="0" dragToPage="0" dragToData="0" dragOff="0" showAll="0" topAutoShow="0" includeNewItemsInFilter="1" itemPageCount="0" rankBy="0" defaultSubtotal="0">
      <extLst>
        <ext xmlns:x14="http://schemas.microsoft.com/office/spreadsheetml/2009/9/main" uri="{2946ED86-A175-432a-8AC1-64E0C546D7DE}">
          <x14:pivotField ignore="1"/>
        </ext>
      </extLst>
    </pivotField>
  </pivotFields>
  <rowFields count="1">
    <field x="1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4">
    <pageField fld="3" hier="29" name="[Činnost].[Název činnosti].[All]" cap="All"/>
    <pageField fld="2" hier="73" name="[Středisko].[Název střediska].[All]" cap="All"/>
    <pageField fld="4" hier="79" name="[Zakázka].[Číslo zakázky].[All]" cap="All"/>
    <pageField fld="5" hier="84" name="[Zdroj].[Hierarchie zdrojů].[All]" cap="All"/>
  </pageFields>
  <dataFields count="4">
    <dataField fld="1" baseField="0" baseItem="0" numFmtId="165"/>
    <dataField fld="0" baseField="0" baseItem="0" numFmtId="165"/>
    <dataField name="Zisk kumulovaně" fld="13" showDataAs="runTotal" baseField="11" baseItem="0">
      <extLst>
        <ext xmlns:x14="http://schemas.microsoft.com/office/spreadsheetml/2009/9/main" uri="{E15A36E0-9728-4e99-A89B-3F7291B0FE68}">
          <x14:dataField sourceField="1" uniqueName="[__Xl2].[Measures].[Zisk]"/>
        </ext>
      </extLst>
    </dataField>
    <dataField name="Částka prodejní kumulovaně" fld="14" showDataAs="runTotal" baseField="11" baseItem="8">
      <extLst>
        <ext xmlns:x14="http://schemas.microsoft.com/office/spreadsheetml/2009/9/main" uri="{E15A36E0-9728-4e99-A89B-3F7291B0FE68}">
          <x14:dataField sourceField="0" uniqueName="[__Xl2].[Measures].[Částka prodejní]"/>
        </ext>
      </extLst>
    </dataField>
  </dataFields>
  <formats count="2">
    <format dxfId="3">
      <pivotArea outline="0" fieldPosition="0">
        <references count="1">
          <reference field="4294967294" count="1">
            <x v="0"/>
          </reference>
        </references>
      </pivotArea>
    </format>
    <format dxfId="2">
      <pivotArea outline="0" fieldPosition="0">
        <references count="1">
          <reference field="4294967294" count="1">
            <x v="1"/>
          </reference>
        </references>
      </pivotArea>
    </format>
  </formats>
  <chartFormats count="231">
    <chartFormat chart="1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8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9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2" format="7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2" format="72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42" format="73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42" format="74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42" format="75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42" format="76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42" format="77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42" format="78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42" format="79">
      <pivotArea type="data" outline="0" fieldPosition="0">
        <references count="2">
          <reference field="4294967294" count="1" selected="0">
            <x v="0"/>
          </reference>
          <reference field="11" count="1" selected="0">
            <x v="7"/>
          </reference>
        </references>
      </pivotArea>
    </chartFormat>
    <chartFormat chart="42" format="80">
      <pivotArea type="data" outline="0" fieldPosition="0">
        <references count="2">
          <reference field="4294967294" count="1" selected="0">
            <x v="0"/>
          </reference>
          <reference field="11" count="1" selected="0">
            <x v="8"/>
          </reference>
        </references>
      </pivotArea>
    </chartFormat>
    <chartFormat chart="42" format="81">
      <pivotArea type="data" outline="0" fieldPosition="0">
        <references count="2">
          <reference field="4294967294" count="1" selected="0">
            <x v="0"/>
          </reference>
          <reference field="11" count="1" selected="0">
            <x v="9"/>
          </reference>
        </references>
      </pivotArea>
    </chartFormat>
    <chartFormat chart="42" format="82">
      <pivotArea type="data" outline="0" fieldPosition="0">
        <references count="2">
          <reference field="4294967294" count="1" selected="0">
            <x v="0"/>
          </reference>
          <reference field="11" count="1" selected="0">
            <x v="10"/>
          </reference>
        </references>
      </pivotArea>
    </chartFormat>
    <chartFormat chart="42" format="83">
      <pivotArea type="data" outline="0" fieldPosition="0">
        <references count="2">
          <reference field="4294967294" count="1" selected="0">
            <x v="0"/>
          </reference>
          <reference field="11" count="1" selected="0">
            <x v="11"/>
          </reference>
        </references>
      </pivotArea>
    </chartFormat>
    <chartFormat chart="42" format="8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2" format="85">
      <pivotArea type="data" outline="0" fieldPosition="0">
        <references count="2">
          <reference field="4294967294" count="1" selected="0">
            <x v="1"/>
          </reference>
          <reference field="11" count="1" selected="0">
            <x v="0"/>
          </reference>
        </references>
      </pivotArea>
    </chartFormat>
    <chartFormat chart="42" format="86">
      <pivotArea type="data" outline="0" fieldPosition="0">
        <references count="2">
          <reference field="4294967294" count="1" selected="0">
            <x v="1"/>
          </reference>
          <reference field="11" count="1" selected="0">
            <x v="1"/>
          </reference>
        </references>
      </pivotArea>
    </chartFormat>
    <chartFormat chart="42" format="87">
      <pivotArea type="data" outline="0" fieldPosition="0">
        <references count="2">
          <reference field="4294967294" count="1" selected="0">
            <x v="1"/>
          </reference>
          <reference field="11" count="1" selected="0">
            <x v="2"/>
          </reference>
        </references>
      </pivotArea>
    </chartFormat>
    <chartFormat chart="42" format="88">
      <pivotArea type="data" outline="0" fieldPosition="0">
        <references count="2">
          <reference field="4294967294" count="1" selected="0">
            <x v="1"/>
          </reference>
          <reference field="11" count="1" selected="0">
            <x v="3"/>
          </reference>
        </references>
      </pivotArea>
    </chartFormat>
    <chartFormat chart="42" format="89">
      <pivotArea type="data" outline="0" fieldPosition="0">
        <references count="2">
          <reference field="4294967294" count="1" selected="0">
            <x v="1"/>
          </reference>
          <reference field="11" count="1" selected="0">
            <x v="4"/>
          </reference>
        </references>
      </pivotArea>
    </chartFormat>
    <chartFormat chart="42" format="90">
      <pivotArea type="data" outline="0" fieldPosition="0">
        <references count="2">
          <reference field="4294967294" count="1" selected="0">
            <x v="1"/>
          </reference>
          <reference field="11" count="1" selected="0">
            <x v="5"/>
          </reference>
        </references>
      </pivotArea>
    </chartFormat>
    <chartFormat chart="42" format="91">
      <pivotArea type="data" outline="0" fieldPosition="0">
        <references count="2">
          <reference field="4294967294" count="1" selected="0">
            <x v="1"/>
          </reference>
          <reference field="11" count="1" selected="0">
            <x v="6"/>
          </reference>
        </references>
      </pivotArea>
    </chartFormat>
    <chartFormat chart="42" format="92">
      <pivotArea type="data" outline="0" fieldPosition="0">
        <references count="2">
          <reference field="4294967294" count="1" selected="0">
            <x v="1"/>
          </reference>
          <reference field="11" count="1" selected="0">
            <x v="7"/>
          </reference>
        </references>
      </pivotArea>
    </chartFormat>
    <chartFormat chart="42" format="93">
      <pivotArea type="data" outline="0" fieldPosition="0">
        <references count="2">
          <reference field="4294967294" count="1" selected="0">
            <x v="1"/>
          </reference>
          <reference field="11" count="1" selected="0">
            <x v="8"/>
          </reference>
        </references>
      </pivotArea>
    </chartFormat>
    <chartFormat chart="42" format="94">
      <pivotArea type="data" outline="0" fieldPosition="0">
        <references count="2">
          <reference field="4294967294" count="1" selected="0">
            <x v="1"/>
          </reference>
          <reference field="11" count="1" selected="0">
            <x v="9"/>
          </reference>
        </references>
      </pivotArea>
    </chartFormat>
    <chartFormat chart="42" format="95">
      <pivotArea type="data" outline="0" fieldPosition="0">
        <references count="2">
          <reference field="4294967294" count="1" selected="0">
            <x v="1"/>
          </reference>
          <reference field="11" count="1" selected="0">
            <x v="10"/>
          </reference>
        </references>
      </pivotArea>
    </chartFormat>
    <chartFormat chart="42" format="96">
      <pivotArea type="data" outline="0" fieldPosition="0">
        <references count="2">
          <reference field="4294967294" count="1" selected="0">
            <x v="1"/>
          </reference>
          <reference field="11" count="1" selected="0">
            <x v="11"/>
          </reference>
        </references>
      </pivotArea>
    </chartFormat>
    <chartFormat chart="42" format="97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2" format="98">
      <pivotArea type="data" outline="0" fieldPosition="0">
        <references count="2">
          <reference field="4294967294" count="1" selected="0">
            <x v="2"/>
          </reference>
          <reference field="11" count="1" selected="0">
            <x v="0"/>
          </reference>
        </references>
      </pivotArea>
    </chartFormat>
    <chartFormat chart="42" format="99">
      <pivotArea type="data" outline="0" fieldPosition="0">
        <references count="2">
          <reference field="4294967294" count="1" selected="0">
            <x v="2"/>
          </reference>
          <reference field="11" count="1" selected="0">
            <x v="1"/>
          </reference>
        </references>
      </pivotArea>
    </chartFormat>
    <chartFormat chart="42" format="100">
      <pivotArea type="data" outline="0" fieldPosition="0">
        <references count="2">
          <reference field="4294967294" count="1" selected="0">
            <x v="2"/>
          </reference>
          <reference field="11" count="1" selected="0">
            <x v="2"/>
          </reference>
        </references>
      </pivotArea>
    </chartFormat>
    <chartFormat chart="42" format="101">
      <pivotArea type="data" outline="0" fieldPosition="0">
        <references count="2">
          <reference field="4294967294" count="1" selected="0">
            <x v="2"/>
          </reference>
          <reference field="11" count="1" selected="0">
            <x v="3"/>
          </reference>
        </references>
      </pivotArea>
    </chartFormat>
    <chartFormat chart="42" format="102">
      <pivotArea type="data" outline="0" fieldPosition="0">
        <references count="2">
          <reference field="4294967294" count="1" selected="0">
            <x v="2"/>
          </reference>
          <reference field="11" count="1" selected="0">
            <x v="4"/>
          </reference>
        </references>
      </pivotArea>
    </chartFormat>
    <chartFormat chart="42" format="103">
      <pivotArea type="data" outline="0" fieldPosition="0">
        <references count="2">
          <reference field="4294967294" count="1" selected="0">
            <x v="2"/>
          </reference>
          <reference field="11" count="1" selected="0">
            <x v="5"/>
          </reference>
        </references>
      </pivotArea>
    </chartFormat>
    <chartFormat chart="42" format="104">
      <pivotArea type="data" outline="0" fieldPosition="0">
        <references count="2">
          <reference field="4294967294" count="1" selected="0">
            <x v="2"/>
          </reference>
          <reference field="11" count="1" selected="0">
            <x v="6"/>
          </reference>
        </references>
      </pivotArea>
    </chartFormat>
    <chartFormat chart="42" format="105">
      <pivotArea type="data" outline="0" fieldPosition="0">
        <references count="2">
          <reference field="4294967294" count="1" selected="0">
            <x v="2"/>
          </reference>
          <reference field="11" count="1" selected="0">
            <x v="7"/>
          </reference>
        </references>
      </pivotArea>
    </chartFormat>
    <chartFormat chart="42" format="106">
      <pivotArea type="data" outline="0" fieldPosition="0">
        <references count="2">
          <reference field="4294967294" count="1" selected="0">
            <x v="2"/>
          </reference>
          <reference field="11" count="1" selected="0">
            <x v="8"/>
          </reference>
        </references>
      </pivotArea>
    </chartFormat>
    <chartFormat chart="42" format="107">
      <pivotArea type="data" outline="0" fieldPosition="0">
        <references count="2">
          <reference field="4294967294" count="1" selected="0">
            <x v="2"/>
          </reference>
          <reference field="11" count="1" selected="0">
            <x v="9"/>
          </reference>
        </references>
      </pivotArea>
    </chartFormat>
    <chartFormat chart="42" format="108">
      <pivotArea type="data" outline="0" fieldPosition="0">
        <references count="2">
          <reference field="4294967294" count="1" selected="0">
            <x v="2"/>
          </reference>
          <reference field="11" count="1" selected="0">
            <x v="10"/>
          </reference>
        </references>
      </pivotArea>
    </chartFormat>
    <chartFormat chart="42" format="109">
      <pivotArea type="data" outline="0" fieldPosition="0">
        <references count="2">
          <reference field="4294967294" count="1" selected="0">
            <x v="2"/>
          </reference>
          <reference field="11" count="1" selected="0">
            <x v="11"/>
          </reference>
        </references>
      </pivotArea>
    </chartFormat>
    <chartFormat chart="42" format="110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2" format="111">
      <pivotArea type="data" outline="0" fieldPosition="0">
        <references count="2">
          <reference field="4294967294" count="1" selected="0">
            <x v="3"/>
          </reference>
          <reference field="11" count="1" selected="0">
            <x v="0"/>
          </reference>
        </references>
      </pivotArea>
    </chartFormat>
    <chartFormat chart="42" format="112">
      <pivotArea type="data" outline="0" fieldPosition="0">
        <references count="2">
          <reference field="4294967294" count="1" selected="0">
            <x v="3"/>
          </reference>
          <reference field="11" count="1" selected="0">
            <x v="1"/>
          </reference>
        </references>
      </pivotArea>
    </chartFormat>
    <chartFormat chart="42" format="113">
      <pivotArea type="data" outline="0" fieldPosition="0">
        <references count="2">
          <reference field="4294967294" count="1" selected="0">
            <x v="3"/>
          </reference>
          <reference field="11" count="1" selected="0">
            <x v="2"/>
          </reference>
        </references>
      </pivotArea>
    </chartFormat>
    <chartFormat chart="42" format="114">
      <pivotArea type="data" outline="0" fieldPosition="0">
        <references count="2">
          <reference field="4294967294" count="1" selected="0">
            <x v="3"/>
          </reference>
          <reference field="11" count="1" selected="0">
            <x v="3"/>
          </reference>
        </references>
      </pivotArea>
    </chartFormat>
    <chartFormat chart="42" format="115">
      <pivotArea type="data" outline="0" fieldPosition="0">
        <references count="2">
          <reference field="4294967294" count="1" selected="0">
            <x v="3"/>
          </reference>
          <reference field="11" count="1" selected="0">
            <x v="4"/>
          </reference>
        </references>
      </pivotArea>
    </chartFormat>
    <chartFormat chart="42" format="116">
      <pivotArea type="data" outline="0" fieldPosition="0">
        <references count="2">
          <reference field="4294967294" count="1" selected="0">
            <x v="3"/>
          </reference>
          <reference field="11" count="1" selected="0">
            <x v="5"/>
          </reference>
        </references>
      </pivotArea>
    </chartFormat>
    <chartFormat chart="42" format="117">
      <pivotArea type="data" outline="0" fieldPosition="0">
        <references count="2">
          <reference field="4294967294" count="1" selected="0">
            <x v="3"/>
          </reference>
          <reference field="11" count="1" selected="0">
            <x v="6"/>
          </reference>
        </references>
      </pivotArea>
    </chartFormat>
    <chartFormat chart="42" format="118">
      <pivotArea type="data" outline="0" fieldPosition="0">
        <references count="2">
          <reference field="4294967294" count="1" selected="0">
            <x v="3"/>
          </reference>
          <reference field="11" count="1" selected="0">
            <x v="7"/>
          </reference>
        </references>
      </pivotArea>
    </chartFormat>
    <chartFormat chart="42" format="119">
      <pivotArea type="data" outline="0" fieldPosition="0">
        <references count="2">
          <reference field="4294967294" count="1" selected="0">
            <x v="3"/>
          </reference>
          <reference field="11" count="1" selected="0">
            <x v="8"/>
          </reference>
        </references>
      </pivotArea>
    </chartFormat>
    <chartFormat chart="42" format="120">
      <pivotArea type="data" outline="0" fieldPosition="0">
        <references count="2">
          <reference field="4294967294" count="1" selected="0">
            <x v="3"/>
          </reference>
          <reference field="11" count="1" selected="0">
            <x v="9"/>
          </reference>
        </references>
      </pivotArea>
    </chartFormat>
    <chartFormat chart="42" format="121">
      <pivotArea type="data" outline="0" fieldPosition="0">
        <references count="2">
          <reference field="4294967294" count="1" selected="0">
            <x v="3"/>
          </reference>
          <reference field="11" count="1" selected="0">
            <x v="10"/>
          </reference>
        </references>
      </pivotArea>
    </chartFormat>
    <chartFormat chart="42" format="122">
      <pivotArea type="data" outline="0" fieldPosition="0">
        <references count="2">
          <reference field="4294967294" count="1" selected="0">
            <x v="3"/>
          </reference>
          <reference field="11" count="1" selected="0">
            <x v="11"/>
          </reference>
        </references>
      </pivotArea>
    </chartFormat>
    <chartFormat chart="4" format="10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4" format="11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4" format="12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4" format="13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7"/>
          </reference>
        </references>
      </pivotArea>
    </chartFormat>
    <chartFormat chart="4" format="14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8"/>
          </reference>
        </references>
      </pivotArea>
    </chartFormat>
    <chartFormat chart="4" format="15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9"/>
          </reference>
        </references>
      </pivotArea>
    </chartFormat>
    <chartFormat chart="4" format="16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0"/>
          </reference>
        </references>
      </pivotArea>
    </chartFormat>
    <chartFormat chart="4" format="17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1"/>
          </reference>
        </references>
      </pivotArea>
    </chartFormat>
    <chartFormat chart="52" format="1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2" format="20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52" format="2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52" format="22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52" format="23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52" format="24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52" format="25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52" format="26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52" format="27">
      <pivotArea type="data" outline="0" fieldPosition="0">
        <references count="2">
          <reference field="4294967294" count="1" selected="0">
            <x v="0"/>
          </reference>
          <reference field="11" count="1" selected="0">
            <x v="7"/>
          </reference>
        </references>
      </pivotArea>
    </chartFormat>
    <chartFormat chart="52" format="28">
      <pivotArea type="data" outline="0" fieldPosition="0">
        <references count="2">
          <reference field="4294967294" count="1" selected="0">
            <x v="0"/>
          </reference>
          <reference field="11" count="1" selected="0">
            <x v="8"/>
          </reference>
        </references>
      </pivotArea>
    </chartFormat>
    <chartFormat chart="52" format="29">
      <pivotArea type="data" outline="0" fieldPosition="0">
        <references count="2">
          <reference field="4294967294" count="1" selected="0">
            <x v="0"/>
          </reference>
          <reference field="11" count="1" selected="0">
            <x v="9"/>
          </reference>
        </references>
      </pivotArea>
    </chartFormat>
    <chartFormat chart="52" format="30">
      <pivotArea type="data" outline="0" fieldPosition="0">
        <references count="2">
          <reference field="4294967294" count="1" selected="0">
            <x v="0"/>
          </reference>
          <reference field="11" count="1" selected="0">
            <x v="10"/>
          </reference>
        </references>
      </pivotArea>
    </chartFormat>
    <chartFormat chart="52" format="3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1"/>
          </reference>
        </references>
      </pivotArea>
    </chartFormat>
    <chartFormat chart="52" format="3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2" format="33">
      <pivotArea type="data" outline="0" fieldPosition="0">
        <references count="2">
          <reference field="4294967294" count="1" selected="0">
            <x v="1"/>
          </reference>
          <reference field="11" count="1" selected="0">
            <x v="0"/>
          </reference>
        </references>
      </pivotArea>
    </chartFormat>
    <chartFormat chart="52" format="34">
      <pivotArea type="data" outline="0" fieldPosition="0">
        <references count="2">
          <reference field="4294967294" count="1" selected="0">
            <x v="1"/>
          </reference>
          <reference field="11" count="1" selected="0">
            <x v="1"/>
          </reference>
        </references>
      </pivotArea>
    </chartFormat>
    <chartFormat chart="52" format="35">
      <pivotArea type="data" outline="0" fieldPosition="0">
        <references count="2">
          <reference field="4294967294" count="1" selected="0">
            <x v="1"/>
          </reference>
          <reference field="11" count="1" selected="0">
            <x v="2"/>
          </reference>
        </references>
      </pivotArea>
    </chartFormat>
    <chartFormat chart="52" format="36">
      <pivotArea type="data" outline="0" fieldPosition="0">
        <references count="2">
          <reference field="4294967294" count="1" selected="0">
            <x v="1"/>
          </reference>
          <reference field="11" count="1" selected="0">
            <x v="3"/>
          </reference>
        </references>
      </pivotArea>
    </chartFormat>
    <chartFormat chart="52" format="37">
      <pivotArea type="data" outline="0" fieldPosition="0">
        <references count="2">
          <reference field="4294967294" count="1" selected="0">
            <x v="1"/>
          </reference>
          <reference field="11" count="1" selected="0">
            <x v="4"/>
          </reference>
        </references>
      </pivotArea>
    </chartFormat>
    <chartFormat chart="52" format="38">
      <pivotArea type="data" outline="0" fieldPosition="0">
        <references count="2">
          <reference field="4294967294" count="1" selected="0">
            <x v="1"/>
          </reference>
          <reference field="11" count="1" selected="0">
            <x v="5"/>
          </reference>
        </references>
      </pivotArea>
    </chartFormat>
    <chartFormat chart="52" format="39">
      <pivotArea type="data" outline="0" fieldPosition="0">
        <references count="2">
          <reference field="4294967294" count="1" selected="0">
            <x v="1"/>
          </reference>
          <reference field="11" count="1" selected="0">
            <x v="6"/>
          </reference>
        </references>
      </pivotArea>
    </chartFormat>
    <chartFormat chart="52" format="40">
      <pivotArea type="data" outline="0" fieldPosition="0">
        <references count="2">
          <reference field="4294967294" count="1" selected="0">
            <x v="1"/>
          </reference>
          <reference field="11" count="1" selected="0">
            <x v="7"/>
          </reference>
        </references>
      </pivotArea>
    </chartFormat>
    <chartFormat chart="52" format="41">
      <pivotArea type="data" outline="0" fieldPosition="0">
        <references count="2">
          <reference field="4294967294" count="1" selected="0">
            <x v="1"/>
          </reference>
          <reference field="11" count="1" selected="0">
            <x v="8"/>
          </reference>
        </references>
      </pivotArea>
    </chartFormat>
    <chartFormat chart="52" format="42">
      <pivotArea type="data" outline="0" fieldPosition="0">
        <references count="2">
          <reference field="4294967294" count="1" selected="0">
            <x v="1"/>
          </reference>
          <reference field="11" count="1" selected="0">
            <x v="9"/>
          </reference>
        </references>
      </pivotArea>
    </chartFormat>
    <chartFormat chart="52" format="43">
      <pivotArea type="data" outline="0" fieldPosition="0">
        <references count="2">
          <reference field="4294967294" count="1" selected="0">
            <x v="1"/>
          </reference>
          <reference field="11" count="1" selected="0">
            <x v="10"/>
          </reference>
        </references>
      </pivotArea>
    </chartFormat>
    <chartFormat chart="52" format="44">
      <pivotArea type="data" outline="0" fieldPosition="0">
        <references count="2">
          <reference field="4294967294" count="1" selected="0">
            <x v="1"/>
          </reference>
          <reference field="11" count="1" selected="0">
            <x v="11"/>
          </reference>
        </references>
      </pivotArea>
    </chartFormat>
    <chartFormat chart="52" format="45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52" format="46">
      <pivotArea type="data" outline="0" fieldPosition="0">
        <references count="2">
          <reference field="4294967294" count="1" selected="0">
            <x v="2"/>
          </reference>
          <reference field="11" count="1" selected="0">
            <x v="0"/>
          </reference>
        </references>
      </pivotArea>
    </chartFormat>
    <chartFormat chart="52" format="47">
      <pivotArea type="data" outline="0" fieldPosition="0">
        <references count="2">
          <reference field="4294967294" count="1" selected="0">
            <x v="2"/>
          </reference>
          <reference field="11" count="1" selected="0">
            <x v="1"/>
          </reference>
        </references>
      </pivotArea>
    </chartFormat>
    <chartFormat chart="52" format="48">
      <pivotArea type="data" outline="0" fieldPosition="0">
        <references count="2">
          <reference field="4294967294" count="1" selected="0">
            <x v="2"/>
          </reference>
          <reference field="11" count="1" selected="0">
            <x v="2"/>
          </reference>
        </references>
      </pivotArea>
    </chartFormat>
    <chartFormat chart="52" format="49">
      <pivotArea type="data" outline="0" fieldPosition="0">
        <references count="2">
          <reference field="4294967294" count="1" selected="0">
            <x v="2"/>
          </reference>
          <reference field="11" count="1" selected="0">
            <x v="3"/>
          </reference>
        </references>
      </pivotArea>
    </chartFormat>
    <chartFormat chart="52" format="50">
      <pivotArea type="data" outline="0" fieldPosition="0">
        <references count="2">
          <reference field="4294967294" count="1" selected="0">
            <x v="2"/>
          </reference>
          <reference field="11" count="1" selected="0">
            <x v="4"/>
          </reference>
        </references>
      </pivotArea>
    </chartFormat>
    <chartFormat chart="52" format="51">
      <pivotArea type="data" outline="0" fieldPosition="0">
        <references count="2">
          <reference field="4294967294" count="1" selected="0">
            <x v="2"/>
          </reference>
          <reference field="11" count="1" selected="0">
            <x v="5"/>
          </reference>
        </references>
      </pivotArea>
    </chartFormat>
    <chartFormat chart="52" format="52">
      <pivotArea type="data" outline="0" fieldPosition="0">
        <references count="2">
          <reference field="4294967294" count="1" selected="0">
            <x v="2"/>
          </reference>
          <reference field="11" count="1" selected="0">
            <x v="6"/>
          </reference>
        </references>
      </pivotArea>
    </chartFormat>
    <chartFormat chart="52" format="53">
      <pivotArea type="data" outline="0" fieldPosition="0">
        <references count="2">
          <reference field="4294967294" count="1" selected="0">
            <x v="2"/>
          </reference>
          <reference field="11" count="1" selected="0">
            <x v="7"/>
          </reference>
        </references>
      </pivotArea>
    </chartFormat>
    <chartFormat chart="52" format="54">
      <pivotArea type="data" outline="0" fieldPosition="0">
        <references count="2">
          <reference field="4294967294" count="1" selected="0">
            <x v="2"/>
          </reference>
          <reference field="11" count="1" selected="0">
            <x v="8"/>
          </reference>
        </references>
      </pivotArea>
    </chartFormat>
    <chartFormat chart="52" format="55">
      <pivotArea type="data" outline="0" fieldPosition="0">
        <references count="2">
          <reference field="4294967294" count="1" selected="0">
            <x v="2"/>
          </reference>
          <reference field="11" count="1" selected="0">
            <x v="9"/>
          </reference>
        </references>
      </pivotArea>
    </chartFormat>
    <chartFormat chart="52" format="56">
      <pivotArea type="data" outline="0" fieldPosition="0">
        <references count="2">
          <reference field="4294967294" count="1" selected="0">
            <x v="2"/>
          </reference>
          <reference field="11" count="1" selected="0">
            <x v="10"/>
          </reference>
        </references>
      </pivotArea>
    </chartFormat>
    <chartFormat chart="52" format="57">
      <pivotArea type="data" outline="0" fieldPosition="0">
        <references count="2">
          <reference field="4294967294" count="1" selected="0">
            <x v="2"/>
          </reference>
          <reference field="11" count="1" selected="0">
            <x v="11"/>
          </reference>
        </references>
      </pivotArea>
    </chartFormat>
    <chartFormat chart="52" format="58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52" format="59">
      <pivotArea type="data" outline="0" fieldPosition="0">
        <references count="2">
          <reference field="4294967294" count="1" selected="0">
            <x v="3"/>
          </reference>
          <reference field="11" count="1" selected="0">
            <x v="0"/>
          </reference>
        </references>
      </pivotArea>
    </chartFormat>
    <chartFormat chart="52" format="60">
      <pivotArea type="data" outline="0" fieldPosition="0">
        <references count="2">
          <reference field="4294967294" count="1" selected="0">
            <x v="3"/>
          </reference>
          <reference field="11" count="1" selected="0">
            <x v="1"/>
          </reference>
        </references>
      </pivotArea>
    </chartFormat>
    <chartFormat chart="52" format="61">
      <pivotArea type="data" outline="0" fieldPosition="0">
        <references count="2">
          <reference field="4294967294" count="1" selected="0">
            <x v="3"/>
          </reference>
          <reference field="11" count="1" selected="0">
            <x v="2"/>
          </reference>
        </references>
      </pivotArea>
    </chartFormat>
    <chartFormat chart="52" format="62">
      <pivotArea type="data" outline="0" fieldPosition="0">
        <references count="2">
          <reference field="4294967294" count="1" selected="0">
            <x v="3"/>
          </reference>
          <reference field="11" count="1" selected="0">
            <x v="3"/>
          </reference>
        </references>
      </pivotArea>
    </chartFormat>
    <chartFormat chart="52" format="63">
      <pivotArea type="data" outline="0" fieldPosition="0">
        <references count="2">
          <reference field="4294967294" count="1" selected="0">
            <x v="3"/>
          </reference>
          <reference field="11" count="1" selected="0">
            <x v="4"/>
          </reference>
        </references>
      </pivotArea>
    </chartFormat>
    <chartFormat chart="52" format="64">
      <pivotArea type="data" outline="0" fieldPosition="0">
        <references count="2">
          <reference field="4294967294" count="1" selected="0">
            <x v="3"/>
          </reference>
          <reference field="11" count="1" selected="0">
            <x v="5"/>
          </reference>
        </references>
      </pivotArea>
    </chartFormat>
    <chartFormat chart="52" format="65">
      <pivotArea type="data" outline="0" fieldPosition="0">
        <references count="2">
          <reference field="4294967294" count="1" selected="0">
            <x v="3"/>
          </reference>
          <reference field="11" count="1" selected="0">
            <x v="6"/>
          </reference>
        </references>
      </pivotArea>
    </chartFormat>
    <chartFormat chart="52" format="66">
      <pivotArea type="data" outline="0" fieldPosition="0">
        <references count="2">
          <reference field="4294967294" count="1" selected="0">
            <x v="3"/>
          </reference>
          <reference field="11" count="1" selected="0">
            <x v="7"/>
          </reference>
        </references>
      </pivotArea>
    </chartFormat>
    <chartFormat chart="52" format="67">
      <pivotArea type="data" outline="0" fieldPosition="0">
        <references count="2">
          <reference field="4294967294" count="1" selected="0">
            <x v="3"/>
          </reference>
          <reference field="11" count="1" selected="0">
            <x v="8"/>
          </reference>
        </references>
      </pivotArea>
    </chartFormat>
    <chartFormat chart="52" format="68">
      <pivotArea type="data" outline="0" fieldPosition="0">
        <references count="2">
          <reference field="4294967294" count="1" selected="0">
            <x v="3"/>
          </reference>
          <reference field="11" count="1" selected="0">
            <x v="9"/>
          </reference>
        </references>
      </pivotArea>
    </chartFormat>
    <chartFormat chart="52" format="69">
      <pivotArea type="data" outline="0" fieldPosition="0">
        <references count="2">
          <reference field="4294967294" count="1" selected="0">
            <x v="3"/>
          </reference>
          <reference field="11" count="1" selected="0">
            <x v="10"/>
          </reference>
        </references>
      </pivotArea>
    </chartFormat>
    <chartFormat chart="52" format="70">
      <pivotArea type="data" outline="0" fieldPosition="0">
        <references count="2">
          <reference field="4294967294" count="1" selected="0">
            <x v="3"/>
          </reference>
          <reference field="11" count="1" selected="0">
            <x v="11"/>
          </reference>
        </references>
      </pivotArea>
    </chartFormat>
    <chartFormat chart="4" format="18">
      <pivotArea type="data" outline="0" fieldPosition="0">
        <references count="2">
          <reference field="4294967294" count="1" selected="0">
            <x v="3"/>
          </reference>
          <reference field="11" count="1" selected="0">
            <x v="5"/>
          </reference>
        </references>
      </pivotArea>
    </chartFormat>
    <chartFormat chart="4" format="19">
      <pivotArea type="data" outline="0" fieldPosition="0">
        <references count="2">
          <reference field="4294967294" count="1" selected="0">
            <x v="2"/>
          </reference>
          <reference field="11" count="1" selected="0">
            <x v="4"/>
          </reference>
        </references>
      </pivotArea>
    </chartFormat>
    <chartFormat chart="9" format="17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7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9" format="172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9" format="173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9" format="174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9" format="175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9" format="176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9" format="177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9" format="178">
      <pivotArea type="data" outline="0" fieldPosition="0">
        <references count="2">
          <reference field="4294967294" count="1" selected="0">
            <x v="0"/>
          </reference>
          <reference field="11" count="1" selected="0">
            <x v="7"/>
          </reference>
        </references>
      </pivotArea>
    </chartFormat>
    <chartFormat chart="9" format="179">
      <pivotArea type="data" outline="0" fieldPosition="0">
        <references count="2">
          <reference field="4294967294" count="1" selected="0">
            <x v="0"/>
          </reference>
          <reference field="11" count="1" selected="0">
            <x v="8"/>
          </reference>
        </references>
      </pivotArea>
    </chartFormat>
    <chartFormat chart="9" format="180">
      <pivotArea type="data" outline="0" fieldPosition="0">
        <references count="2">
          <reference field="4294967294" count="1" selected="0">
            <x v="0"/>
          </reference>
          <reference field="11" count="1" selected="0">
            <x v="9"/>
          </reference>
        </references>
      </pivotArea>
    </chartFormat>
    <chartFormat chart="9" format="18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0"/>
          </reference>
        </references>
      </pivotArea>
    </chartFormat>
    <chartFormat chart="9" format="182">
      <pivotArea type="data" outline="0" fieldPosition="0">
        <references count="2">
          <reference field="4294967294" count="1" selected="0">
            <x v="0"/>
          </reference>
          <reference field="11" count="1" selected="0">
            <x v="11"/>
          </reference>
        </references>
      </pivotArea>
    </chartFormat>
    <chartFormat chart="9" format="18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9" format="184">
      <pivotArea type="data" outline="0" fieldPosition="0">
        <references count="2">
          <reference field="4294967294" count="1" selected="0">
            <x v="1"/>
          </reference>
          <reference field="11" count="1" selected="0">
            <x v="0"/>
          </reference>
        </references>
      </pivotArea>
    </chartFormat>
    <chartFormat chart="9" format="185">
      <pivotArea type="data" outline="0" fieldPosition="0">
        <references count="2">
          <reference field="4294967294" count="1" selected="0">
            <x v="1"/>
          </reference>
          <reference field="11" count="1" selected="0">
            <x v="1"/>
          </reference>
        </references>
      </pivotArea>
    </chartFormat>
    <chartFormat chart="9" format="186">
      <pivotArea type="data" outline="0" fieldPosition="0">
        <references count="2">
          <reference field="4294967294" count="1" selected="0">
            <x v="1"/>
          </reference>
          <reference field="11" count="1" selected="0">
            <x v="2"/>
          </reference>
        </references>
      </pivotArea>
    </chartFormat>
    <chartFormat chart="9" format="187">
      <pivotArea type="data" outline="0" fieldPosition="0">
        <references count="2">
          <reference field="4294967294" count="1" selected="0">
            <x v="1"/>
          </reference>
          <reference field="11" count="1" selected="0">
            <x v="3"/>
          </reference>
        </references>
      </pivotArea>
    </chartFormat>
    <chartFormat chart="9" format="188">
      <pivotArea type="data" outline="0" fieldPosition="0">
        <references count="2">
          <reference field="4294967294" count="1" selected="0">
            <x v="1"/>
          </reference>
          <reference field="11" count="1" selected="0">
            <x v="4"/>
          </reference>
        </references>
      </pivotArea>
    </chartFormat>
    <chartFormat chart="9" format="189">
      <pivotArea type="data" outline="0" fieldPosition="0">
        <references count="2">
          <reference field="4294967294" count="1" selected="0">
            <x v="1"/>
          </reference>
          <reference field="11" count="1" selected="0">
            <x v="5"/>
          </reference>
        </references>
      </pivotArea>
    </chartFormat>
    <chartFormat chart="9" format="190">
      <pivotArea type="data" outline="0" fieldPosition="0">
        <references count="2">
          <reference field="4294967294" count="1" selected="0">
            <x v="1"/>
          </reference>
          <reference field="11" count="1" selected="0">
            <x v="6"/>
          </reference>
        </references>
      </pivotArea>
    </chartFormat>
    <chartFormat chart="9" format="191">
      <pivotArea type="data" outline="0" fieldPosition="0">
        <references count="2">
          <reference field="4294967294" count="1" selected="0">
            <x v="1"/>
          </reference>
          <reference field="11" count="1" selected="0">
            <x v="7"/>
          </reference>
        </references>
      </pivotArea>
    </chartFormat>
    <chartFormat chart="9" format="192">
      <pivotArea type="data" outline="0" fieldPosition="0">
        <references count="2">
          <reference field="4294967294" count="1" selected="0">
            <x v="1"/>
          </reference>
          <reference field="11" count="1" selected="0">
            <x v="8"/>
          </reference>
        </references>
      </pivotArea>
    </chartFormat>
    <chartFormat chart="9" format="193">
      <pivotArea type="data" outline="0" fieldPosition="0">
        <references count="2">
          <reference field="4294967294" count="1" selected="0">
            <x v="1"/>
          </reference>
          <reference field="11" count="1" selected="0">
            <x v="9"/>
          </reference>
        </references>
      </pivotArea>
    </chartFormat>
    <chartFormat chart="9" format="194">
      <pivotArea type="data" outline="0" fieldPosition="0">
        <references count="2">
          <reference field="4294967294" count="1" selected="0">
            <x v="1"/>
          </reference>
          <reference field="11" count="1" selected="0">
            <x v="10"/>
          </reference>
        </references>
      </pivotArea>
    </chartFormat>
    <chartFormat chart="9" format="195">
      <pivotArea type="data" outline="0" fieldPosition="0">
        <references count="2">
          <reference field="4294967294" count="1" selected="0">
            <x v="1"/>
          </reference>
          <reference field="11" count="1" selected="0">
            <x v="11"/>
          </reference>
        </references>
      </pivotArea>
    </chartFormat>
    <chartFormat chart="9" format="19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9" format="197">
      <pivotArea type="data" outline="0" fieldPosition="0">
        <references count="2">
          <reference field="4294967294" count="1" selected="0">
            <x v="2"/>
          </reference>
          <reference field="11" count="1" selected="0">
            <x v="0"/>
          </reference>
        </references>
      </pivotArea>
    </chartFormat>
    <chartFormat chart="9" format="198">
      <pivotArea type="data" outline="0" fieldPosition="0">
        <references count="2">
          <reference field="4294967294" count="1" selected="0">
            <x v="2"/>
          </reference>
          <reference field="11" count="1" selected="0">
            <x v="1"/>
          </reference>
        </references>
      </pivotArea>
    </chartFormat>
    <chartFormat chart="9" format="199">
      <pivotArea type="data" outline="0" fieldPosition="0">
        <references count="2">
          <reference field="4294967294" count="1" selected="0">
            <x v="2"/>
          </reference>
          <reference field="11" count="1" selected="0">
            <x v="2"/>
          </reference>
        </references>
      </pivotArea>
    </chartFormat>
    <chartFormat chart="9" format="200">
      <pivotArea type="data" outline="0" fieldPosition="0">
        <references count="2">
          <reference field="4294967294" count="1" selected="0">
            <x v="2"/>
          </reference>
          <reference field="11" count="1" selected="0">
            <x v="3"/>
          </reference>
        </references>
      </pivotArea>
    </chartFormat>
    <chartFormat chart="9" format="201">
      <pivotArea type="data" outline="0" fieldPosition="0">
        <references count="2">
          <reference field="4294967294" count="1" selected="0">
            <x v="2"/>
          </reference>
          <reference field="11" count="1" selected="0">
            <x v="4"/>
          </reference>
        </references>
      </pivotArea>
    </chartFormat>
    <chartFormat chart="9" format="202">
      <pivotArea type="data" outline="0" fieldPosition="0">
        <references count="2">
          <reference field="4294967294" count="1" selected="0">
            <x v="2"/>
          </reference>
          <reference field="11" count="1" selected="0">
            <x v="5"/>
          </reference>
        </references>
      </pivotArea>
    </chartFormat>
    <chartFormat chart="9" format="203">
      <pivotArea type="data" outline="0" fieldPosition="0">
        <references count="2">
          <reference field="4294967294" count="1" selected="0">
            <x v="2"/>
          </reference>
          <reference field="11" count="1" selected="0">
            <x v="6"/>
          </reference>
        </references>
      </pivotArea>
    </chartFormat>
    <chartFormat chart="9" format="204">
      <pivotArea type="data" outline="0" fieldPosition="0">
        <references count="2">
          <reference field="4294967294" count="1" selected="0">
            <x v="2"/>
          </reference>
          <reference field="11" count="1" selected="0">
            <x v="7"/>
          </reference>
        </references>
      </pivotArea>
    </chartFormat>
    <chartFormat chart="9" format="205">
      <pivotArea type="data" outline="0" fieldPosition="0">
        <references count="2">
          <reference field="4294967294" count="1" selected="0">
            <x v="2"/>
          </reference>
          <reference field="11" count="1" selected="0">
            <x v="8"/>
          </reference>
        </references>
      </pivotArea>
    </chartFormat>
    <chartFormat chart="9" format="206">
      <pivotArea type="data" outline="0" fieldPosition="0">
        <references count="2">
          <reference field="4294967294" count="1" selected="0">
            <x v="2"/>
          </reference>
          <reference field="11" count="1" selected="0">
            <x v="9"/>
          </reference>
        </references>
      </pivotArea>
    </chartFormat>
    <chartFormat chart="9" format="207">
      <pivotArea type="data" outline="0" fieldPosition="0">
        <references count="2">
          <reference field="4294967294" count="1" selected="0">
            <x v="2"/>
          </reference>
          <reference field="11" count="1" selected="0">
            <x v="10"/>
          </reference>
        </references>
      </pivotArea>
    </chartFormat>
    <chartFormat chart="9" format="208">
      <pivotArea type="data" outline="0" fieldPosition="0">
        <references count="2">
          <reference field="4294967294" count="1" selected="0">
            <x v="2"/>
          </reference>
          <reference field="11" count="1" selected="0">
            <x v="11"/>
          </reference>
        </references>
      </pivotArea>
    </chartFormat>
    <chartFormat chart="9" format="20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9" format="210">
      <pivotArea type="data" outline="0" fieldPosition="0">
        <references count="2">
          <reference field="4294967294" count="1" selected="0">
            <x v="3"/>
          </reference>
          <reference field="11" count="1" selected="0">
            <x v="0"/>
          </reference>
        </references>
      </pivotArea>
    </chartFormat>
    <chartFormat chart="9" format="211">
      <pivotArea type="data" outline="0" fieldPosition="0">
        <references count="2">
          <reference field="4294967294" count="1" selected="0">
            <x v="3"/>
          </reference>
          <reference field="11" count="1" selected="0">
            <x v="1"/>
          </reference>
        </references>
      </pivotArea>
    </chartFormat>
    <chartFormat chart="9" format="212">
      <pivotArea type="data" outline="0" fieldPosition="0">
        <references count="2">
          <reference field="4294967294" count="1" selected="0">
            <x v="3"/>
          </reference>
          <reference field="11" count="1" selected="0">
            <x v="2"/>
          </reference>
        </references>
      </pivotArea>
    </chartFormat>
    <chartFormat chart="9" format="213">
      <pivotArea type="data" outline="0" fieldPosition="0">
        <references count="2">
          <reference field="4294967294" count="1" selected="0">
            <x v="3"/>
          </reference>
          <reference field="11" count="1" selected="0">
            <x v="3"/>
          </reference>
        </references>
      </pivotArea>
    </chartFormat>
    <chartFormat chart="9" format="214">
      <pivotArea type="data" outline="0" fieldPosition="0">
        <references count="2">
          <reference field="4294967294" count="1" selected="0">
            <x v="3"/>
          </reference>
          <reference field="11" count="1" selected="0">
            <x v="4"/>
          </reference>
        </references>
      </pivotArea>
    </chartFormat>
    <chartFormat chart="9" format="215">
      <pivotArea type="data" outline="0" fieldPosition="0">
        <references count="2">
          <reference field="4294967294" count="1" selected="0">
            <x v="3"/>
          </reference>
          <reference field="11" count="1" selected="0">
            <x v="5"/>
          </reference>
        </references>
      </pivotArea>
    </chartFormat>
    <chartFormat chart="9" format="216">
      <pivotArea type="data" outline="0" fieldPosition="0">
        <references count="2">
          <reference field="4294967294" count="1" selected="0">
            <x v="3"/>
          </reference>
          <reference field="11" count="1" selected="0">
            <x v="6"/>
          </reference>
        </references>
      </pivotArea>
    </chartFormat>
    <chartFormat chart="9" format="217">
      <pivotArea type="data" outline="0" fieldPosition="0">
        <references count="2">
          <reference field="4294967294" count="1" selected="0">
            <x v="3"/>
          </reference>
          <reference field="11" count="1" selected="0">
            <x v="7"/>
          </reference>
        </references>
      </pivotArea>
    </chartFormat>
    <chartFormat chart="9" format="218">
      <pivotArea type="data" outline="0" fieldPosition="0">
        <references count="2">
          <reference field="4294967294" count="1" selected="0">
            <x v="3"/>
          </reference>
          <reference field="11" count="1" selected="0">
            <x v="8"/>
          </reference>
        </references>
      </pivotArea>
    </chartFormat>
    <chartFormat chart="9" format="219">
      <pivotArea type="data" outline="0" fieldPosition="0">
        <references count="2">
          <reference field="4294967294" count="1" selected="0">
            <x v="3"/>
          </reference>
          <reference field="11" count="1" selected="0">
            <x v="9"/>
          </reference>
        </references>
      </pivotArea>
    </chartFormat>
    <chartFormat chart="9" format="220">
      <pivotArea type="data" outline="0" fieldPosition="0">
        <references count="2">
          <reference field="4294967294" count="1" selected="0">
            <x v="3"/>
          </reference>
          <reference field="11" count="1" selected="0">
            <x v="10"/>
          </reference>
        </references>
      </pivotArea>
    </chartFormat>
    <chartFormat chart="9" format="221">
      <pivotArea type="data" outline="0" fieldPosition="0">
        <references count="2">
          <reference field="4294967294" count="1" selected="0">
            <x v="3"/>
          </reference>
          <reference field="11" count="1" selected="0">
            <x v="11"/>
          </reference>
        </references>
      </pivotArea>
    </chartFormat>
    <chartFormat chart="75" format="27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5" format="275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75" format="276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75" format="277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75" format="278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75" format="279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75" format="280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75" format="281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75" format="282">
      <pivotArea type="data" outline="0" fieldPosition="0">
        <references count="2">
          <reference field="4294967294" count="1" selected="0">
            <x v="0"/>
          </reference>
          <reference field="11" count="1" selected="0">
            <x v="7"/>
          </reference>
        </references>
      </pivotArea>
    </chartFormat>
    <chartFormat chart="75" format="283">
      <pivotArea type="data" outline="0" fieldPosition="0">
        <references count="2">
          <reference field="4294967294" count="1" selected="0">
            <x v="0"/>
          </reference>
          <reference field="11" count="1" selected="0">
            <x v="8"/>
          </reference>
        </references>
      </pivotArea>
    </chartFormat>
    <chartFormat chart="75" format="284">
      <pivotArea type="data" outline="0" fieldPosition="0">
        <references count="2">
          <reference field="4294967294" count="1" selected="0">
            <x v="0"/>
          </reference>
          <reference field="11" count="1" selected="0">
            <x v="9"/>
          </reference>
        </references>
      </pivotArea>
    </chartFormat>
    <chartFormat chart="75" format="285">
      <pivotArea type="data" outline="0" fieldPosition="0">
        <references count="2">
          <reference field="4294967294" count="1" selected="0">
            <x v="0"/>
          </reference>
          <reference field="11" count="1" selected="0">
            <x v="10"/>
          </reference>
        </references>
      </pivotArea>
    </chartFormat>
    <chartFormat chart="75" format="286">
      <pivotArea type="data" outline="0" fieldPosition="0">
        <references count="2">
          <reference field="4294967294" count="1" selected="0">
            <x v="0"/>
          </reference>
          <reference field="11" count="1" selected="0">
            <x v="11"/>
          </reference>
        </references>
      </pivotArea>
    </chartFormat>
    <chartFormat chart="75" format="28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75" format="288">
      <pivotArea type="data" outline="0" fieldPosition="0">
        <references count="2">
          <reference field="4294967294" count="1" selected="0">
            <x v="1"/>
          </reference>
          <reference field="11" count="1" selected="0">
            <x v="0"/>
          </reference>
        </references>
      </pivotArea>
    </chartFormat>
    <chartFormat chart="75" format="289">
      <pivotArea type="data" outline="0" fieldPosition="0">
        <references count="2">
          <reference field="4294967294" count="1" selected="0">
            <x v="1"/>
          </reference>
          <reference field="11" count="1" selected="0">
            <x v="1"/>
          </reference>
        </references>
      </pivotArea>
    </chartFormat>
    <chartFormat chart="75" format="290">
      <pivotArea type="data" outline="0" fieldPosition="0">
        <references count="2">
          <reference field="4294967294" count="1" selected="0">
            <x v="1"/>
          </reference>
          <reference field="11" count="1" selected="0">
            <x v="2"/>
          </reference>
        </references>
      </pivotArea>
    </chartFormat>
    <chartFormat chart="75" format="291">
      <pivotArea type="data" outline="0" fieldPosition="0">
        <references count="2">
          <reference field="4294967294" count="1" selected="0">
            <x v="1"/>
          </reference>
          <reference field="11" count="1" selected="0">
            <x v="3"/>
          </reference>
        </references>
      </pivotArea>
    </chartFormat>
    <chartFormat chart="75" format="292">
      <pivotArea type="data" outline="0" fieldPosition="0">
        <references count="2">
          <reference field="4294967294" count="1" selected="0">
            <x v="1"/>
          </reference>
          <reference field="11" count="1" selected="0">
            <x v="4"/>
          </reference>
        </references>
      </pivotArea>
    </chartFormat>
    <chartFormat chart="75" format="293">
      <pivotArea type="data" outline="0" fieldPosition="0">
        <references count="2">
          <reference field="4294967294" count="1" selected="0">
            <x v="1"/>
          </reference>
          <reference field="11" count="1" selected="0">
            <x v="5"/>
          </reference>
        </references>
      </pivotArea>
    </chartFormat>
    <chartFormat chart="75" format="294">
      <pivotArea type="data" outline="0" fieldPosition="0">
        <references count="2">
          <reference field="4294967294" count="1" selected="0">
            <x v="1"/>
          </reference>
          <reference field="11" count="1" selected="0">
            <x v="6"/>
          </reference>
        </references>
      </pivotArea>
    </chartFormat>
    <chartFormat chart="75" format="295">
      <pivotArea type="data" outline="0" fieldPosition="0">
        <references count="2">
          <reference field="4294967294" count="1" selected="0">
            <x v="1"/>
          </reference>
          <reference field="11" count="1" selected="0">
            <x v="7"/>
          </reference>
        </references>
      </pivotArea>
    </chartFormat>
    <chartFormat chart="75" format="296">
      <pivotArea type="data" outline="0" fieldPosition="0">
        <references count="2">
          <reference field="4294967294" count="1" selected="0">
            <x v="1"/>
          </reference>
          <reference field="11" count="1" selected="0">
            <x v="8"/>
          </reference>
        </references>
      </pivotArea>
    </chartFormat>
    <chartFormat chart="75" format="297">
      <pivotArea type="data" outline="0" fieldPosition="0">
        <references count="2">
          <reference field="4294967294" count="1" selected="0">
            <x v="1"/>
          </reference>
          <reference field="11" count="1" selected="0">
            <x v="9"/>
          </reference>
        </references>
      </pivotArea>
    </chartFormat>
    <chartFormat chart="75" format="298">
      <pivotArea type="data" outline="0" fieldPosition="0">
        <references count="2">
          <reference field="4294967294" count="1" selected="0">
            <x v="1"/>
          </reference>
          <reference field="11" count="1" selected="0">
            <x v="10"/>
          </reference>
        </references>
      </pivotArea>
    </chartFormat>
    <chartFormat chart="75" format="299">
      <pivotArea type="data" outline="0" fieldPosition="0">
        <references count="2">
          <reference field="4294967294" count="1" selected="0">
            <x v="1"/>
          </reference>
          <reference field="11" count="1" selected="0">
            <x v="11"/>
          </reference>
        </references>
      </pivotArea>
    </chartFormat>
    <chartFormat chart="75" format="30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75" format="301">
      <pivotArea type="data" outline="0" fieldPosition="0">
        <references count="2">
          <reference field="4294967294" count="1" selected="0">
            <x v="2"/>
          </reference>
          <reference field="11" count="1" selected="0">
            <x v="0"/>
          </reference>
        </references>
      </pivotArea>
    </chartFormat>
    <chartFormat chart="75" format="302">
      <pivotArea type="data" outline="0" fieldPosition="0">
        <references count="2">
          <reference field="4294967294" count="1" selected="0">
            <x v="2"/>
          </reference>
          <reference field="11" count="1" selected="0">
            <x v="1"/>
          </reference>
        </references>
      </pivotArea>
    </chartFormat>
    <chartFormat chart="75" format="303">
      <pivotArea type="data" outline="0" fieldPosition="0">
        <references count="2">
          <reference field="4294967294" count="1" selected="0">
            <x v="2"/>
          </reference>
          <reference field="11" count="1" selected="0">
            <x v="2"/>
          </reference>
        </references>
      </pivotArea>
    </chartFormat>
    <chartFormat chart="75" format="304">
      <pivotArea type="data" outline="0" fieldPosition="0">
        <references count="2">
          <reference field="4294967294" count="1" selected="0">
            <x v="2"/>
          </reference>
          <reference field="11" count="1" selected="0">
            <x v="3"/>
          </reference>
        </references>
      </pivotArea>
    </chartFormat>
    <chartFormat chart="75" format="305">
      <pivotArea type="data" outline="0" fieldPosition="0">
        <references count="2">
          <reference field="4294967294" count="1" selected="0">
            <x v="2"/>
          </reference>
          <reference field="11" count="1" selected="0">
            <x v="4"/>
          </reference>
        </references>
      </pivotArea>
    </chartFormat>
    <chartFormat chart="75" format="306">
      <pivotArea type="data" outline="0" fieldPosition="0">
        <references count="2">
          <reference field="4294967294" count="1" selected="0">
            <x v="2"/>
          </reference>
          <reference field="11" count="1" selected="0">
            <x v="5"/>
          </reference>
        </references>
      </pivotArea>
    </chartFormat>
    <chartFormat chart="75" format="307">
      <pivotArea type="data" outline="0" fieldPosition="0">
        <references count="2">
          <reference field="4294967294" count="1" selected="0">
            <x v="2"/>
          </reference>
          <reference field="11" count="1" selected="0">
            <x v="6"/>
          </reference>
        </references>
      </pivotArea>
    </chartFormat>
    <chartFormat chart="75" format="308">
      <pivotArea type="data" outline="0" fieldPosition="0">
        <references count="2">
          <reference field="4294967294" count="1" selected="0">
            <x v="2"/>
          </reference>
          <reference field="11" count="1" selected="0">
            <x v="7"/>
          </reference>
        </references>
      </pivotArea>
    </chartFormat>
    <chartFormat chart="75" format="309">
      <pivotArea type="data" outline="0" fieldPosition="0">
        <references count="2">
          <reference field="4294967294" count="1" selected="0">
            <x v="2"/>
          </reference>
          <reference field="11" count="1" selected="0">
            <x v="8"/>
          </reference>
        </references>
      </pivotArea>
    </chartFormat>
    <chartFormat chart="75" format="310">
      <pivotArea type="data" outline="0" fieldPosition="0">
        <references count="2">
          <reference field="4294967294" count="1" selected="0">
            <x v="2"/>
          </reference>
          <reference field="11" count="1" selected="0">
            <x v="9"/>
          </reference>
        </references>
      </pivotArea>
    </chartFormat>
    <chartFormat chart="75" format="311">
      <pivotArea type="data" outline="0" fieldPosition="0">
        <references count="2">
          <reference field="4294967294" count="1" selected="0">
            <x v="2"/>
          </reference>
          <reference field="11" count="1" selected="0">
            <x v="10"/>
          </reference>
        </references>
      </pivotArea>
    </chartFormat>
    <chartFormat chart="75" format="312">
      <pivotArea type="data" outline="0" fieldPosition="0">
        <references count="2">
          <reference field="4294967294" count="1" selected="0">
            <x v="2"/>
          </reference>
          <reference field="11" count="1" selected="0">
            <x v="11"/>
          </reference>
        </references>
      </pivotArea>
    </chartFormat>
    <chartFormat chart="75" format="31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75" format="314">
      <pivotArea type="data" outline="0" fieldPosition="0">
        <references count="2">
          <reference field="4294967294" count="1" selected="0">
            <x v="3"/>
          </reference>
          <reference field="11" count="1" selected="0">
            <x v="0"/>
          </reference>
        </references>
      </pivotArea>
    </chartFormat>
    <chartFormat chart="75" format="315">
      <pivotArea type="data" outline="0" fieldPosition="0">
        <references count="2">
          <reference field="4294967294" count="1" selected="0">
            <x v="3"/>
          </reference>
          <reference field="11" count="1" selected="0">
            <x v="1"/>
          </reference>
        </references>
      </pivotArea>
    </chartFormat>
    <chartFormat chart="75" format="316">
      <pivotArea type="data" outline="0" fieldPosition="0">
        <references count="2">
          <reference field="4294967294" count="1" selected="0">
            <x v="3"/>
          </reference>
          <reference field="11" count="1" selected="0">
            <x v="2"/>
          </reference>
        </references>
      </pivotArea>
    </chartFormat>
    <chartFormat chart="75" format="317">
      <pivotArea type="data" outline="0" fieldPosition="0">
        <references count="2">
          <reference field="4294967294" count="1" selected="0">
            <x v="3"/>
          </reference>
          <reference field="11" count="1" selected="0">
            <x v="3"/>
          </reference>
        </references>
      </pivotArea>
    </chartFormat>
    <chartFormat chart="75" format="318">
      <pivotArea type="data" outline="0" fieldPosition="0">
        <references count="2">
          <reference field="4294967294" count="1" selected="0">
            <x v="3"/>
          </reference>
          <reference field="11" count="1" selected="0">
            <x v="4"/>
          </reference>
        </references>
      </pivotArea>
    </chartFormat>
    <chartFormat chart="75" format="319">
      <pivotArea type="data" outline="0" fieldPosition="0">
        <references count="2">
          <reference field="4294967294" count="1" selected="0">
            <x v="3"/>
          </reference>
          <reference field="11" count="1" selected="0">
            <x v="5"/>
          </reference>
        </references>
      </pivotArea>
    </chartFormat>
    <chartFormat chart="75" format="320">
      <pivotArea type="data" outline="0" fieldPosition="0">
        <references count="2">
          <reference field="4294967294" count="1" selected="0">
            <x v="3"/>
          </reference>
          <reference field="11" count="1" selected="0">
            <x v="6"/>
          </reference>
        </references>
      </pivotArea>
    </chartFormat>
    <chartFormat chart="75" format="321">
      <pivotArea type="data" outline="0" fieldPosition="0">
        <references count="2">
          <reference field="4294967294" count="1" selected="0">
            <x v="3"/>
          </reference>
          <reference field="11" count="1" selected="0">
            <x v="7"/>
          </reference>
        </references>
      </pivotArea>
    </chartFormat>
    <chartFormat chart="75" format="322">
      <pivotArea type="data" outline="0" fieldPosition="0">
        <references count="2">
          <reference field="4294967294" count="1" selected="0">
            <x v="3"/>
          </reference>
          <reference field="11" count="1" selected="0">
            <x v="8"/>
          </reference>
        </references>
      </pivotArea>
    </chartFormat>
    <chartFormat chart="75" format="323">
      <pivotArea type="data" outline="0" fieldPosition="0">
        <references count="2">
          <reference field="4294967294" count="1" selected="0">
            <x v="3"/>
          </reference>
          <reference field="11" count="1" selected="0">
            <x v="9"/>
          </reference>
        </references>
      </pivotArea>
    </chartFormat>
    <chartFormat chart="75" format="324">
      <pivotArea type="data" outline="0" fieldPosition="0">
        <references count="2">
          <reference field="4294967294" count="1" selected="0">
            <x v="3"/>
          </reference>
          <reference field="11" count="1" selected="0">
            <x v="10"/>
          </reference>
        </references>
      </pivotArea>
    </chartFormat>
    <chartFormat chart="75" format="325">
      <pivotArea type="data" outline="0" fieldPosition="0">
        <references count="2">
          <reference field="4294967294" count="1" selected="0">
            <x v="3"/>
          </reference>
          <reference field="11" count="1" selected="0">
            <x v="11"/>
          </reference>
        </references>
      </pivotArea>
    </chartFormat>
    <chartFormat chart="75" format="326">
      <pivotArea type="data" outline="0" fieldPosition="0">
        <references count="2">
          <reference field="4294967294" count="1" selected="0">
            <x v="1"/>
          </reference>
          <reference field="11" count="1" selected="0">
            <x v="12"/>
          </reference>
        </references>
      </pivotArea>
    </chartFormat>
    <chartFormat chart="9" format="222">
      <pivotArea type="data" outline="0" fieldPosition="0">
        <references count="2">
          <reference field="4294967294" count="1" selected="0">
            <x v="0"/>
          </reference>
          <reference field="11" count="1" selected="0">
            <x v="12"/>
          </reference>
        </references>
      </pivotArea>
    </chartFormat>
    <chartFormat chart="9" format="223">
      <pivotArea type="data" outline="0" fieldPosition="0">
        <references count="2">
          <reference field="4294967294" count="1" selected="0">
            <x v="1"/>
          </reference>
          <reference field="11" count="1" selected="0">
            <x v="12"/>
          </reference>
        </references>
      </pivotArea>
    </chartFormat>
    <chartFormat chart="9" format="224">
      <pivotArea type="data" outline="0" fieldPosition="0">
        <references count="2">
          <reference field="4294967294" count="1" selected="0">
            <x v="2"/>
          </reference>
          <reference field="11" count="1" selected="0">
            <x v="12"/>
          </reference>
        </references>
      </pivotArea>
    </chartFormat>
    <chartFormat chart="9" format="225">
      <pivotArea type="data" outline="0" fieldPosition="0">
        <references count="2">
          <reference field="4294967294" count="1" selected="0">
            <x v="3"/>
          </reference>
          <reference field="11" count="1" selected="0">
            <x v="12"/>
          </reference>
        </references>
      </pivotArea>
    </chartFormat>
  </chartFormats>
  <pivotHierarchies count="175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Činnost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Středisko"/>
    <pivotHierarchy/>
    <pivotHierarchy/>
    <pivotHierarchy/>
    <pivotHierarchy/>
    <pivotHierarchy/>
    <pivotHierarchy multipleItemSelectionAllowed="1" caption="Zakázka"/>
    <pivotHierarchy/>
    <pivotHierarchy/>
    <pivotHierarchy/>
    <pivotHierarchy/>
    <pivotHierarchy multipleItemSelectionAllowed="1" caption="Firma">
      <mps count="4">
        <mp field="7"/>
        <mp field="8"/>
        <mp field="9"/>
        <mp field="10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dragOff="0" includeNewItemsInFilter="1">
      <extLst>
        <ext xmlns:x14="http://schemas.microsoft.com/office/spreadsheetml/2009/9/main" uri="{F1805F06-0CD3-4483-9156-8803C3D141DF}">
          <x14:pivotHierarchy ignore="1"/>
        </ext>
      </extLst>
    </pivotHierarchy>
    <pivotHierarchy dragToRow="0" dragToCol="0" dragToPage="0" dragToData="1" dragOff="0" includeNewItemsInFilter="1">
      <extLst>
        <ext xmlns:x14="http://schemas.microsoft.com/office/spreadsheetml/2009/9/main" uri="{F1805F06-0CD3-4483-9156-8803C3D141DF}">
          <x14:pivotHierarchy ignore="1"/>
        </ext>
      </extLst>
    </pivotHierarchy>
  </pivotHierarchies>
  <pivotTableStyleInfo name="Styl kontingenční tabulky - POHODA BI" showRowHeaders="1" showColHeaders="1" showRowStripes="0" showColStripes="0" showLastColumn="1"/>
  <rowHierarchiesUsage count="1">
    <rowHierarchyUsage hierarchyUsage="45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>
        <x14:conditionalFormats count="2">
          <x14:conditionalFormat scope="data" priority="1" id="{BB74D9D1-5A5F-429D-A815-CD603DBC1888}">
            <x14:pivotAreas count="1">
              <pivotArea outline="0" fieldPosition="0">
                <references count="1">
                  <reference field="4294967294" count="1" selected="0">
                    <x v="0"/>
                  </reference>
                </references>
              </pivotArea>
            </x14:pivotAreas>
          </x14:conditionalFormat>
          <x14:conditionalFormat scope="data" priority="2" id="{7CE165A6-C042-464D-BAEC-F1FE714EFEE2}">
            <x14:pivotAreas count="1">
              <pivotArea outline="0" fieldPosition="0">
                <references count="1">
                  <reference field="4294967294" count="1" selected="0">
                    <x v="1"/>
                  </reference>
                </references>
              </pivotArea>
            </x14:pivotAreas>
          </x14:conditionalFormat>
        </x14:conditionalFormats>
      </x14:pivotTableDefinition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Kontingenční tabulka Tržba a zisk zásob" cacheId="3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outline="1" outlineData="1" multipleFieldFilters="0" chartFormat="75" fieldListSortAscending="1">
  <location ref="D18:G29" firstHeaderRow="0" firstDataRow="1" firstDataCol="1" rowPageCount="6" colPageCount="1"/>
  <pivotFields count="38"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allDrilled="1" showAll="0" measureFilter="1" sortType="descending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dataField="1" showAll="0"/>
    <pivotField axis="axisPage" allDrilled="1" showAll="0" dataSourceSort="1" defaultAttributeDrillState="1">
      <items count="1">
        <item t="default"/>
      </items>
    </pivotField>
  </pivotFields>
  <rowFields count="1">
    <field x="11"/>
  </rowFields>
  <rowItems count="11">
    <i>
      <x v="2"/>
    </i>
    <i>
      <x v="5"/>
    </i>
    <i>
      <x v="8"/>
    </i>
    <i>
      <x v="4"/>
    </i>
    <i>
      <x v="1"/>
    </i>
    <i>
      <x v="9"/>
    </i>
    <i>
      <x v="7"/>
    </i>
    <i>
      <x v="3"/>
    </i>
    <i>
      <x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6">
    <pageField fld="3" hier="29" name="[Činnost].[Název činnosti].[All]" cap="All"/>
    <pageField fld="2" hier="73" name="[Středisko].[Název střediska].[All]" cap="All"/>
    <pageField fld="4" hier="79" name="[Zakázka].[Číslo zakázky].[All]" cap="All"/>
    <pageField fld="12" hier="41" name="[Datum].[Kalendářní].[All]" cap="All"/>
    <pageField fld="5" hier="84" name="[Zdroj].[Hierarchie zdrojů].[All]" cap="All"/>
    <pageField fld="37" hier="26" name="[Atributy pohybu].[Typ operace].&amp;[Výdej]" cap="Výdej"/>
  </pageFields>
  <dataFields count="3">
    <dataField fld="36" baseField="0" baseItem="0"/>
    <dataField fld="1" baseField="0" baseItem="0" numFmtId="165"/>
    <dataField fld="0" baseField="0" baseItem="0" numFmtId="165"/>
  </dataFields>
  <formats count="2">
    <format dxfId="1">
      <pivotArea outline="0" fieldPosition="0">
        <references count="1">
          <reference field="4294967294" count="1">
            <x v="1"/>
          </reference>
        </references>
      </pivotArea>
    </format>
    <format dxfId="0">
      <pivotArea outline="0" fieldPosition="0">
        <references count="1">
          <reference field="4294967294" count="1">
            <x v="2"/>
          </reference>
        </references>
      </pivotArea>
    </format>
  </formats>
  <chartFormats count="81">
    <chartFormat chart="1" format="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7">
      <pivotArea type="data" outline="0" fieldPosition="0">
        <references count="2">
          <reference field="4294967294" count="1" selected="0">
            <x v="0"/>
          </reference>
          <reference field="11" count="1" selected="0">
            <x v="9"/>
          </reference>
        </references>
      </pivotArea>
    </chartFormat>
    <chartFormat chart="3" format="8">
      <pivotArea type="data" outline="0" fieldPosition="0">
        <references count="2">
          <reference field="4294967294" count="1" selected="0">
            <x v="0"/>
          </reference>
          <reference field="11" count="1" selected="0">
            <x v="8"/>
          </reference>
        </references>
      </pivotArea>
    </chartFormat>
    <chartFormat chart="3" format="9">
      <pivotArea type="data" outline="0" fieldPosition="0">
        <references count="2">
          <reference field="4294967294" count="1" selected="0">
            <x v="0"/>
          </reference>
          <reference field="11" count="1" selected="0">
            <x v="7"/>
          </reference>
        </references>
      </pivotArea>
    </chartFormat>
    <chartFormat chart="6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6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6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9" format="3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9" format="37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69" format="38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69" format="39">
      <pivotArea type="data" outline="0" fieldPosition="0">
        <references count="2">
          <reference field="4294967294" count="1" selected="0">
            <x v="0"/>
          </reference>
          <reference field="11" count="1" selected="0">
            <x v="8"/>
          </reference>
        </references>
      </pivotArea>
    </chartFormat>
    <chartFormat chart="69" format="40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69" format="41">
      <pivotArea type="data" outline="0" fieldPosition="0">
        <references count="2">
          <reference field="4294967294" count="1" selected="0">
            <x v="0"/>
          </reference>
          <reference field="11" count="1" selected="0">
            <x v="9"/>
          </reference>
        </references>
      </pivotArea>
    </chartFormat>
    <chartFormat chart="69" format="42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69" format="43">
      <pivotArea type="data" outline="0" fieldPosition="0">
        <references count="2">
          <reference field="4294967294" count="1" selected="0">
            <x v="0"/>
          </reference>
          <reference field="11" count="1" selected="0">
            <x v="10"/>
          </reference>
        </references>
      </pivotArea>
    </chartFormat>
    <chartFormat chart="69" format="44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69" format="45">
      <pivotArea type="data" outline="0" fieldPosition="0">
        <references count="2">
          <reference field="4294967294" count="1" selected="0">
            <x v="0"/>
          </reference>
          <reference field="11" count="1" selected="0">
            <x v="7"/>
          </reference>
        </references>
      </pivotArea>
    </chartFormat>
    <chartFormat chart="69" format="46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69" format="4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69" format="48">
      <pivotArea type="data" outline="0" fieldPosition="0">
        <references count="2">
          <reference field="4294967294" count="1" selected="0">
            <x v="1"/>
          </reference>
          <reference field="11" count="1" selected="0">
            <x v="2"/>
          </reference>
        </references>
      </pivotArea>
    </chartFormat>
    <chartFormat chart="69" format="49">
      <pivotArea type="data" outline="0" fieldPosition="0">
        <references count="2">
          <reference field="4294967294" count="1" selected="0">
            <x v="1"/>
          </reference>
          <reference field="11" count="1" selected="0">
            <x v="5"/>
          </reference>
        </references>
      </pivotArea>
    </chartFormat>
    <chartFormat chart="69" format="50">
      <pivotArea type="data" outline="0" fieldPosition="0">
        <references count="2">
          <reference field="4294967294" count="1" selected="0">
            <x v="1"/>
          </reference>
          <reference field="11" count="1" selected="0">
            <x v="8"/>
          </reference>
        </references>
      </pivotArea>
    </chartFormat>
    <chartFormat chart="69" format="51">
      <pivotArea type="data" outline="0" fieldPosition="0">
        <references count="2">
          <reference field="4294967294" count="1" selected="0">
            <x v="1"/>
          </reference>
          <reference field="11" count="1" selected="0">
            <x v="4"/>
          </reference>
        </references>
      </pivotArea>
    </chartFormat>
    <chartFormat chart="69" format="52">
      <pivotArea type="data" outline="0" fieldPosition="0">
        <references count="2">
          <reference field="4294967294" count="1" selected="0">
            <x v="1"/>
          </reference>
          <reference field="11" count="1" selected="0">
            <x v="9"/>
          </reference>
        </references>
      </pivotArea>
    </chartFormat>
    <chartFormat chart="69" format="53">
      <pivotArea type="data" outline="0" fieldPosition="0">
        <references count="2">
          <reference field="4294967294" count="1" selected="0">
            <x v="1"/>
          </reference>
          <reference field="11" count="1" selected="0">
            <x v="1"/>
          </reference>
        </references>
      </pivotArea>
    </chartFormat>
    <chartFormat chart="69" format="54">
      <pivotArea type="data" outline="0" fieldPosition="0">
        <references count="2">
          <reference field="4294967294" count="1" selected="0">
            <x v="1"/>
          </reference>
          <reference field="11" count="1" selected="0">
            <x v="10"/>
          </reference>
        </references>
      </pivotArea>
    </chartFormat>
    <chartFormat chart="69" format="55">
      <pivotArea type="data" outline="0" fieldPosition="0">
        <references count="2">
          <reference field="4294967294" count="1" selected="0">
            <x v="1"/>
          </reference>
          <reference field="11" count="1" selected="0">
            <x v="3"/>
          </reference>
        </references>
      </pivotArea>
    </chartFormat>
    <chartFormat chart="69" format="56">
      <pivotArea type="data" outline="0" fieldPosition="0">
        <references count="2">
          <reference field="4294967294" count="1" selected="0">
            <x v="1"/>
          </reference>
          <reference field="11" count="1" selected="0">
            <x v="7"/>
          </reference>
        </references>
      </pivotArea>
    </chartFormat>
    <chartFormat chart="69" format="57">
      <pivotArea type="data" outline="0" fieldPosition="0">
        <references count="2">
          <reference field="4294967294" count="1" selected="0">
            <x v="1"/>
          </reference>
          <reference field="11" count="1" selected="0">
            <x v="6"/>
          </reference>
        </references>
      </pivotArea>
    </chartFormat>
    <chartFormat chart="69" format="5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9" format="59">
      <pivotArea type="data" outline="0" fieldPosition="0">
        <references count="2">
          <reference field="4294967294" count="1" selected="0">
            <x v="2"/>
          </reference>
          <reference field="11" count="1" selected="0">
            <x v="2"/>
          </reference>
        </references>
      </pivotArea>
    </chartFormat>
    <chartFormat chart="69" format="60">
      <pivotArea type="data" outline="0" fieldPosition="0">
        <references count="2">
          <reference field="4294967294" count="1" selected="0">
            <x v="2"/>
          </reference>
          <reference field="11" count="1" selected="0">
            <x v="5"/>
          </reference>
        </references>
      </pivotArea>
    </chartFormat>
    <chartFormat chart="69" format="61">
      <pivotArea type="data" outline="0" fieldPosition="0">
        <references count="2">
          <reference field="4294967294" count="1" selected="0">
            <x v="2"/>
          </reference>
          <reference field="11" count="1" selected="0">
            <x v="8"/>
          </reference>
        </references>
      </pivotArea>
    </chartFormat>
    <chartFormat chart="69" format="62">
      <pivotArea type="data" outline="0" fieldPosition="0">
        <references count="2">
          <reference field="4294967294" count="1" selected="0">
            <x v="2"/>
          </reference>
          <reference field="11" count="1" selected="0">
            <x v="4"/>
          </reference>
        </references>
      </pivotArea>
    </chartFormat>
    <chartFormat chart="69" format="63">
      <pivotArea type="data" outline="0" fieldPosition="0">
        <references count="2">
          <reference field="4294967294" count="1" selected="0">
            <x v="2"/>
          </reference>
          <reference field="11" count="1" selected="0">
            <x v="9"/>
          </reference>
        </references>
      </pivotArea>
    </chartFormat>
    <chartFormat chart="69" format="64">
      <pivotArea type="data" outline="0" fieldPosition="0">
        <references count="2">
          <reference field="4294967294" count="1" selected="0">
            <x v="2"/>
          </reference>
          <reference field="11" count="1" selected="0">
            <x v="1"/>
          </reference>
        </references>
      </pivotArea>
    </chartFormat>
    <chartFormat chart="69" format="65">
      <pivotArea type="data" outline="0" fieldPosition="0">
        <references count="2">
          <reference field="4294967294" count="1" selected="0">
            <x v="2"/>
          </reference>
          <reference field="11" count="1" selected="0">
            <x v="10"/>
          </reference>
        </references>
      </pivotArea>
    </chartFormat>
    <chartFormat chart="69" format="66">
      <pivotArea type="data" outline="0" fieldPosition="0">
        <references count="2">
          <reference field="4294967294" count="1" selected="0">
            <x v="2"/>
          </reference>
          <reference field="11" count="1" selected="0">
            <x v="3"/>
          </reference>
        </references>
      </pivotArea>
    </chartFormat>
    <chartFormat chart="69" format="67">
      <pivotArea type="data" outline="0" fieldPosition="0">
        <references count="2">
          <reference field="4294967294" count="1" selected="0">
            <x v="2"/>
          </reference>
          <reference field="11" count="1" selected="0">
            <x v="7"/>
          </reference>
        </references>
      </pivotArea>
    </chartFormat>
    <chartFormat chart="69" format="68">
      <pivotArea type="data" outline="0" fieldPosition="0">
        <references count="2">
          <reference field="4294967294" count="1" selected="0">
            <x v="2"/>
          </reference>
          <reference field="11" count="1" selected="0">
            <x v="6"/>
          </reference>
        </references>
      </pivotArea>
    </chartFormat>
    <chartFormat chart="66" format="3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66" format="4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66" format="5">
      <pivotArea type="data" outline="0" fieldPosition="0">
        <references count="2">
          <reference field="4294967294" count="1" selected="0">
            <x v="0"/>
          </reference>
          <reference field="11" count="1" selected="0">
            <x v="8"/>
          </reference>
        </references>
      </pivotArea>
    </chartFormat>
    <chartFormat chart="66" format="6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66" format="7">
      <pivotArea type="data" outline="0" fieldPosition="0">
        <references count="2">
          <reference field="4294967294" count="1" selected="0">
            <x v="0"/>
          </reference>
          <reference field="11" count="1" selected="0">
            <x v="9"/>
          </reference>
        </references>
      </pivotArea>
    </chartFormat>
    <chartFormat chart="66" format="8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66" format="9">
      <pivotArea type="data" outline="0" fieldPosition="0">
        <references count="2">
          <reference field="4294967294" count="1" selected="0">
            <x v="0"/>
          </reference>
          <reference field="11" count="1" selected="0">
            <x v="10"/>
          </reference>
        </references>
      </pivotArea>
    </chartFormat>
    <chartFormat chart="66" format="10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66" format="11">
      <pivotArea type="data" outline="0" fieldPosition="0">
        <references count="2">
          <reference field="4294967294" count="1" selected="0">
            <x v="0"/>
          </reference>
          <reference field="11" count="1" selected="0">
            <x v="7"/>
          </reference>
        </references>
      </pivotArea>
    </chartFormat>
    <chartFormat chart="66" format="12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66" format="13">
      <pivotArea type="data" outline="0" fieldPosition="0">
        <references count="2">
          <reference field="4294967294" count="1" selected="0">
            <x v="1"/>
          </reference>
          <reference field="11" count="1" selected="0">
            <x v="2"/>
          </reference>
        </references>
      </pivotArea>
    </chartFormat>
    <chartFormat chart="66" format="14">
      <pivotArea type="data" outline="0" fieldPosition="0">
        <references count="2">
          <reference field="4294967294" count="1" selected="0">
            <x v="1"/>
          </reference>
          <reference field="11" count="1" selected="0">
            <x v="5"/>
          </reference>
        </references>
      </pivotArea>
    </chartFormat>
    <chartFormat chart="66" format="15">
      <pivotArea type="data" outline="0" fieldPosition="0">
        <references count="2">
          <reference field="4294967294" count="1" selected="0">
            <x v="1"/>
          </reference>
          <reference field="11" count="1" selected="0">
            <x v="8"/>
          </reference>
        </references>
      </pivotArea>
    </chartFormat>
    <chartFormat chart="66" format="16">
      <pivotArea type="data" outline="0" fieldPosition="0">
        <references count="2">
          <reference field="4294967294" count="1" selected="0">
            <x v="1"/>
          </reference>
          <reference field="11" count="1" selected="0">
            <x v="4"/>
          </reference>
        </references>
      </pivotArea>
    </chartFormat>
    <chartFormat chart="66" format="17">
      <pivotArea type="data" outline="0" fieldPosition="0">
        <references count="2">
          <reference field="4294967294" count="1" selected="0">
            <x v="1"/>
          </reference>
          <reference field="11" count="1" selected="0">
            <x v="9"/>
          </reference>
        </references>
      </pivotArea>
    </chartFormat>
    <chartFormat chart="66" format="18">
      <pivotArea type="data" outline="0" fieldPosition="0">
        <references count="2">
          <reference field="4294967294" count="1" selected="0">
            <x v="1"/>
          </reference>
          <reference field="11" count="1" selected="0">
            <x v="1"/>
          </reference>
        </references>
      </pivotArea>
    </chartFormat>
    <chartFormat chart="66" format="19">
      <pivotArea type="data" outline="0" fieldPosition="0">
        <references count="2">
          <reference field="4294967294" count="1" selected="0">
            <x v="1"/>
          </reference>
          <reference field="11" count="1" selected="0">
            <x v="10"/>
          </reference>
        </references>
      </pivotArea>
    </chartFormat>
    <chartFormat chart="66" format="20">
      <pivotArea type="data" outline="0" fieldPosition="0">
        <references count="2">
          <reference field="4294967294" count="1" selected="0">
            <x v="1"/>
          </reference>
          <reference field="11" count="1" selected="0">
            <x v="3"/>
          </reference>
        </references>
      </pivotArea>
    </chartFormat>
    <chartFormat chart="66" format="21">
      <pivotArea type="data" outline="0" fieldPosition="0">
        <references count="2">
          <reference field="4294967294" count="1" selected="0">
            <x v="1"/>
          </reference>
          <reference field="11" count="1" selected="0">
            <x v="7"/>
          </reference>
        </references>
      </pivotArea>
    </chartFormat>
    <chartFormat chart="66" format="22">
      <pivotArea type="data" outline="0" fieldPosition="0">
        <references count="2">
          <reference field="4294967294" count="1" selected="0">
            <x v="1"/>
          </reference>
          <reference field="11" count="1" selected="0">
            <x v="6"/>
          </reference>
        </references>
      </pivotArea>
    </chartFormat>
    <chartFormat chart="66" format="23">
      <pivotArea type="data" outline="0" fieldPosition="0">
        <references count="2">
          <reference field="4294967294" count="1" selected="0">
            <x v="2"/>
          </reference>
          <reference field="11" count="1" selected="0">
            <x v="2"/>
          </reference>
        </references>
      </pivotArea>
    </chartFormat>
    <chartFormat chart="66" format="24">
      <pivotArea type="data" outline="0" fieldPosition="0">
        <references count="2">
          <reference field="4294967294" count="1" selected="0">
            <x v="2"/>
          </reference>
          <reference field="11" count="1" selected="0">
            <x v="5"/>
          </reference>
        </references>
      </pivotArea>
    </chartFormat>
    <chartFormat chart="66" format="25">
      <pivotArea type="data" outline="0" fieldPosition="0">
        <references count="2">
          <reference field="4294967294" count="1" selected="0">
            <x v="2"/>
          </reference>
          <reference field="11" count="1" selected="0">
            <x v="8"/>
          </reference>
        </references>
      </pivotArea>
    </chartFormat>
    <chartFormat chart="66" format="26">
      <pivotArea type="data" outline="0" fieldPosition="0">
        <references count="2">
          <reference field="4294967294" count="1" selected="0">
            <x v="2"/>
          </reference>
          <reference field="11" count="1" selected="0">
            <x v="4"/>
          </reference>
        </references>
      </pivotArea>
    </chartFormat>
    <chartFormat chart="66" format="27">
      <pivotArea type="data" outline="0" fieldPosition="0">
        <references count="2">
          <reference field="4294967294" count="1" selected="0">
            <x v="2"/>
          </reference>
          <reference field="11" count="1" selected="0">
            <x v="9"/>
          </reference>
        </references>
      </pivotArea>
    </chartFormat>
    <chartFormat chart="66" format="28">
      <pivotArea type="data" outline="0" fieldPosition="0">
        <references count="2">
          <reference field="4294967294" count="1" selected="0">
            <x v="2"/>
          </reference>
          <reference field="11" count="1" selected="0">
            <x v="1"/>
          </reference>
        </references>
      </pivotArea>
    </chartFormat>
    <chartFormat chart="66" format="29">
      <pivotArea type="data" outline="0" fieldPosition="0">
        <references count="2">
          <reference field="4294967294" count="1" selected="0">
            <x v="2"/>
          </reference>
          <reference field="11" count="1" selected="0">
            <x v="10"/>
          </reference>
        </references>
      </pivotArea>
    </chartFormat>
    <chartFormat chart="66" format="30">
      <pivotArea type="data" outline="0" fieldPosition="0">
        <references count="2">
          <reference field="4294967294" count="1" selected="0">
            <x v="2"/>
          </reference>
          <reference field="11" count="1" selected="0">
            <x v="3"/>
          </reference>
        </references>
      </pivotArea>
    </chartFormat>
    <chartFormat chart="66" format="31">
      <pivotArea type="data" outline="0" fieldPosition="0">
        <references count="2">
          <reference field="4294967294" count="1" selected="0">
            <x v="2"/>
          </reference>
          <reference field="11" count="1" selected="0">
            <x v="7"/>
          </reference>
        </references>
      </pivotArea>
    </chartFormat>
    <chartFormat chart="66" format="32">
      <pivotArea type="data" outline="0" fieldPosition="0">
        <references count="2">
          <reference field="4294967294" count="1" selected="0">
            <x v="2"/>
          </reference>
          <reference field="11" count="1" selected="0">
            <x v="6"/>
          </reference>
        </references>
      </pivotArea>
    </chartFormat>
    <chartFormat chart="69" format="69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69" format="70">
      <pivotArea type="data" outline="0" fieldPosition="0">
        <references count="2">
          <reference field="4294967294" count="1" selected="0">
            <x v="1"/>
          </reference>
          <reference field="11" count="1" selected="0">
            <x v="0"/>
          </reference>
        </references>
      </pivotArea>
    </chartFormat>
    <chartFormat chart="69" format="71">
      <pivotArea type="data" outline="0" fieldPosition="0">
        <references count="2">
          <reference field="4294967294" count="1" selected="0">
            <x v="2"/>
          </reference>
          <reference field="11" count="1" selected="0">
            <x v="0"/>
          </reference>
        </references>
      </pivotArea>
    </chartFormat>
    <chartFormat chart="66" format="33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66" format="34">
      <pivotArea type="data" outline="0" fieldPosition="0">
        <references count="2">
          <reference field="4294967294" count="1" selected="0">
            <x v="1"/>
          </reference>
          <reference field="11" count="1" selected="0">
            <x v="0"/>
          </reference>
        </references>
      </pivotArea>
    </chartFormat>
    <chartFormat chart="66" format="35">
      <pivotArea type="data" outline="0" fieldPosition="0">
        <references count="2">
          <reference field="4294967294" count="1" selected="0">
            <x v="2"/>
          </reference>
          <reference field="11" count="1" selected="0">
            <x v="0"/>
          </reference>
        </references>
      </pivotArea>
    </chartFormat>
    <chartFormat chart="3" format="10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</chartFormats>
  <pivotHierarchies count="173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Činnost"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0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Středisko"/>
    <pivotHierarchy/>
    <pivotHierarchy/>
    <pivotHierarchy/>
    <pivotHierarchy/>
    <pivotHierarchy/>
    <pivotHierarchy multipleItemSelectionAllowed="1" caption="Zakázka"/>
    <pivotHierarchy/>
    <pivotHierarchy/>
    <pivotHierarchy/>
    <pivotHierarchy/>
    <pivotHierarchy multipleItemSelectionAllowed="1" caption="Firma">
      <mps count="4">
        <mp field="7"/>
        <mp field="8"/>
        <mp field="9"/>
        <mp field="10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11" type="count" id="4" iMeasureHier="130">
      <autoFilter ref="A1">
        <filterColumn colId="0">
          <top10 val="10" filterVal="10"/>
        </filterColumn>
      </autoFilter>
    </filter>
  </filters>
  <rowHierarchiesUsage count="1">
    <rowHierarchyUsage hierarchyUsage="8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Stav skladů KT Top 50 zásob" cacheId="1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5" indent="0" outline="1" outlineData="1" multipleFieldFilters="0" chartFormat="69" fieldListSortAscending="1">
  <location ref="D73:F119" firstHeaderRow="0" firstDataRow="1" firstDataCol="1" rowPageCount="6" colPageCount="1"/>
  <pivotFields count="25"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Row" allDrilled="1" showAll="0" measureFilter="1" sortType="ascending" defaultAttributeDrillState="1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dataField="1" showAll="0"/>
    <pivotField dataField="1" showAll="0"/>
    <pivotField allDrilled="1" showAll="0" dataSourceSort="1" defaultAttributeDrillState="1"/>
    <pivotField allDrilled="1"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allDrilled="1" showAll="0" dataSourceSort="1" defaultAttributeDrillState="1"/>
    <pivotField allDrilled="1" showAll="0" dataSourceSort="1" defaultAttributeDrillState="1"/>
  </pivotFields>
  <rowFields count="1">
    <field x="11"/>
  </rowFields>
  <rowItems count="46">
    <i>
      <x v="14"/>
    </i>
    <i>
      <x v="39"/>
    </i>
    <i>
      <x v="12"/>
    </i>
    <i>
      <x v="25"/>
    </i>
    <i>
      <x v="23"/>
    </i>
    <i>
      <x/>
    </i>
    <i>
      <x v="20"/>
    </i>
    <i>
      <x v="36"/>
    </i>
    <i>
      <x v="19"/>
    </i>
    <i>
      <x v="28"/>
    </i>
    <i>
      <x v="37"/>
    </i>
    <i>
      <x v="13"/>
    </i>
    <i>
      <x v="27"/>
    </i>
    <i>
      <x v="3"/>
    </i>
    <i>
      <x v="7"/>
    </i>
    <i>
      <x v="17"/>
    </i>
    <i>
      <x v="31"/>
    </i>
    <i>
      <x v="4"/>
    </i>
    <i>
      <x v="26"/>
    </i>
    <i>
      <x v="2"/>
    </i>
    <i>
      <x v="10"/>
    </i>
    <i>
      <x v="38"/>
    </i>
    <i>
      <x v="11"/>
    </i>
    <i>
      <x v="18"/>
    </i>
    <i>
      <x v="35"/>
    </i>
    <i>
      <x v="40"/>
    </i>
    <i>
      <x v="8"/>
    </i>
    <i>
      <x v="24"/>
    </i>
    <i>
      <x v="5"/>
    </i>
    <i>
      <x v="42"/>
    </i>
    <i>
      <x v="16"/>
    </i>
    <i>
      <x v="41"/>
    </i>
    <i>
      <x v="33"/>
    </i>
    <i>
      <x v="1"/>
    </i>
    <i>
      <x v="6"/>
    </i>
    <i>
      <x v="32"/>
    </i>
    <i>
      <x v="43"/>
    </i>
    <i>
      <x v="9"/>
    </i>
    <i>
      <x v="44"/>
    </i>
    <i>
      <x v="15"/>
    </i>
    <i>
      <x v="34"/>
    </i>
    <i>
      <x v="29"/>
    </i>
    <i>
      <x v="21"/>
    </i>
    <i>
      <x v="22"/>
    </i>
    <i>
      <x v="30"/>
    </i>
    <i t="grand">
      <x/>
    </i>
  </rowItems>
  <colFields count="1">
    <field x="-2"/>
  </colFields>
  <colItems count="2">
    <i>
      <x/>
    </i>
    <i i="1">
      <x v="1"/>
    </i>
  </colItems>
  <pageFields count="6">
    <pageField fld="10" hier="83" name="[Zdroj].[Aktuální zdroj].&amp;[Aktuální]" cap="Aktuální"/>
    <pageField fld="1" hier="29" name="[Činnost].[Název činnosti].[All]" cap="All"/>
    <pageField fld="0" hier="73" name="[Středisko].[Název střediska].[All]" cap="All"/>
    <pageField fld="2" hier="79" name="[Zakázka].[Číslo zakázky].[All]" cap="All"/>
    <pageField fld="3" hier="84" name="[Zdroj].[Hierarchie zdrojů].[All]" cap="All"/>
    <pageField fld="9" hier="26" name="[Atributy pohybu].[Typ operace].[All]" cap="All"/>
  </pageFields>
  <dataFields count="2">
    <dataField fld="12" baseField="0" baseItem="0"/>
    <dataField fld="13" baseField="0" baseItem="0" numFmtId="165"/>
  </dataFields>
  <chartFormats count="2">
    <chartFormat chart="1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173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Činnost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 multipleItemSelectionAllowed="1"/>
    <pivotHierarchy/>
    <pivotHierarchy/>
    <pivotHierarchy/>
    <pivotHierarchy multipleItemSelectionAllowed="1"/>
    <pivotHierarchy multipleItemSelectionAllowed="1"/>
    <pivotHierarchy/>
    <pivotHierarchy/>
    <pivotHierarchy/>
    <pivotHierarchy/>
    <pivotHierarchy/>
    <pivotHierarchy/>
    <pivotHierarchy multipleItemSelectionAllowed="1" caption="Středisko"/>
    <pivotHierarchy/>
    <pivotHierarchy/>
    <pivotHierarchy/>
    <pivotHierarchy/>
    <pivotHierarchy/>
    <pivotHierarchy multipleItemSelectionAllowed="1" caption="Zakázka"/>
    <pivotHierarchy/>
    <pivotHierarchy/>
    <pivotHierarchy/>
    <pivotHierarchy/>
    <pivotHierarchy multipleItemSelectionAllowed="1" caption="Firma">
      <mps count="4">
        <mp field="5"/>
        <mp field="6"/>
        <mp field="7"/>
        <mp field="8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11" type="count" id="1" iMeasureHier="131">
      <autoFilter ref="A1">
        <filterColumn colId="0">
          <top10 val="50" filterVal="50"/>
        </filterColumn>
      </autoFilter>
    </filter>
  </filters>
  <rowHierarchiesUsage count="1">
    <rowHierarchyUsage hierarchyUsage="8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Kontingenční tabulka 2" cacheId="4" applyNumberFormats="0" applyBorderFormats="0" applyFontFormats="0" applyPatternFormats="0" applyAlignmentFormats="0" applyWidthHeightFormats="1" dataCaption="Hodnoty" updatedVersion="6" minRefreshableVersion="3" useAutoFormatting="1" itemPrintTitles="1" createdVersion="5" indent="0" outline="1" outlineData="1" multipleFieldFilters="0" fieldListSortAscending="1">
  <location ref="A1:D48" firstHeaderRow="0" firstDataRow="1" firstDataCol="1"/>
  <pivotFields count="4">
    <pivotField dataField="1" showAll="0"/>
    <pivotField dataField="1" showAll="0"/>
    <pivotField dataField="1" showAll="0"/>
    <pivotField axis="axisRow" allDrilled="1" showAll="0" dataSourceSort="1" defaultAttributeDrillState="1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</pivotFields>
  <rowFields count="1">
    <field x="3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fld="0" baseField="0" baseItem="0"/>
    <dataField fld="1" baseField="0" baseItem="0"/>
    <dataField fld="2" baseField="0" baseItem="0"/>
  </dataFields>
  <pivotHierarchies count="173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8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řehled prodejů KT Množství" cacheId="9" applyNumberFormats="0" applyBorderFormats="0" applyFontFormats="0" applyPatternFormats="0" applyAlignmentFormats="0" applyWidthHeightFormats="1" dataCaption="Hodnoty" updatedVersion="6" minRefreshableVersion="3" useAutoFormatting="1" itemPrintTitles="1" createdVersion="5" indent="0" outline="1" outlineData="1" multipleFieldFilters="0" chartFormat="3" fieldListSortAscending="1">
  <location ref="H93:I104" firstHeaderRow="1" firstDataRow="1" firstDataCol="1" rowPageCount="2" colPageCount="1"/>
  <pivotFields count="5">
    <pivotField axis="axisRow" allDrilled="1" showAll="0" measureFilter="1" sortType="ascending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</pivotFields>
  <rowFields count="1">
    <field x="0"/>
  </rowFields>
  <rowItems count="11">
    <i>
      <x v="8"/>
    </i>
    <i>
      <x v="7"/>
    </i>
    <i>
      <x v="5"/>
    </i>
    <i>
      <x v="4"/>
    </i>
    <i>
      <x/>
    </i>
    <i>
      <x v="3"/>
    </i>
    <i>
      <x v="6"/>
    </i>
    <i>
      <x v="2"/>
    </i>
    <i>
      <x v="1"/>
    </i>
    <i>
      <x v="9"/>
    </i>
    <i t="grand">
      <x/>
    </i>
  </rowItems>
  <colItems count="1">
    <i/>
  </colItems>
  <pageFields count="2">
    <pageField fld="2" hier="26" name="[Atributy pohybu].[Typ operace].&amp;[Výdej]" cap="Výdej"/>
    <pageField fld="3" hier="22" name="[Atributy pohybu].[Agenda].&amp;[Výroba]" cap="Výroba"/>
  </pageFields>
  <dataFields count="1">
    <dataField fld="1" baseField="0" baseItem="0"/>
  </dataFields>
  <formats count="6"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outline="0" axis="axisValues" fieldPosition="0"/>
    </format>
    <format dxfId="15">
      <pivotArea dataOnly="0" labelOnly="1" fieldPosition="0">
        <references count="1">
          <reference field="0" count="0"/>
        </references>
      </pivotArea>
    </format>
    <format dxfId="14">
      <pivotArea dataOnly="0" labelOnly="1" grandRow="1" outline="0" fieldPosition="0"/>
    </format>
  </formats>
  <chartFormats count="12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1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1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1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1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1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1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1" format="10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1" format="1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Hierarchies count="173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8" level="1">
        <member name="[Atributy pohybu].[Agenda].&amp;[Výroba]"/>
        <member name="[Atributy pohybu].[Agenda].&amp;[Výdejky]"/>
        <member name="[Atributy pohybu].[Agenda].&amp;[Pokladna]"/>
        <member name="[Atributy pohybu].[Agenda].&amp;[Prodejky]"/>
        <member name="[Atributy pohybu].[Agenda].&amp;[Příjemky]"/>
        <member name="[Atributy pohybu].[Agenda].&amp;[Vydané faktury]"/>
        <member name="[Atributy pohybu].[Agenda].&amp;[Přijaté faktury]"/>
        <member name="[Atributy pohybu].[Agenda].[All].UNKNOWNMEMBER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0" type="count" id="2" iMeasureHier="130">
      <autoFilter ref="A1">
        <filterColumn colId="0">
          <top10 val="10" filterVal="10"/>
        </filterColumn>
      </autoFilter>
    </filter>
  </filters>
  <rowHierarchiesUsage count="1">
    <rowHierarchyUsage hierarchyUsage="8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Kontingenční tabulka 1" cacheId="10" applyNumberFormats="0" applyBorderFormats="0" applyFontFormats="0" applyPatternFormats="0" applyAlignmentFormats="0" applyWidthHeightFormats="1" dataCaption="Hodnoty" updatedVersion="6" minRefreshableVersion="3" useAutoFormatting="1" itemPrintTitles="1" createdVersion="5" indent="0" outline="1" outlineData="1" multipleFieldFilters="0" fieldListSortAscending="1">
  <location ref="H112" firstHeaderRow="0" firstDataRow="0" firstDataCol="0" rowPageCount="1" colPageCount="1"/>
  <pivotFields count="1">
    <pivotField axis="axisPage" allDrilled="1" showAll="0" dataSourceSort="1" defaultAttributeDrillState="1">
      <items count="1">
        <item t="default"/>
      </items>
    </pivotField>
  </pivotFields>
  <pageFields count="1">
    <pageField fld="0" hier="46" name="[Datum].[Rok].[All]" cap="All"/>
  </pageFields>
  <pivotHierarchies count="173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5000000}" name="Přehled prodejů KT Zisk kumulovaně" cacheId="6" applyNumberFormats="0" applyBorderFormats="0" applyFontFormats="0" applyPatternFormats="0" applyAlignmentFormats="0" applyWidthHeightFormats="1" dataCaption="Hodnoty" updatedVersion="6" minRefreshableVersion="3" useAutoFormatting="1" rowGrandTotals="0" colGrandTotals="0" itemPrintTitles="1" createdVersion="5" indent="0" outline="1" outlineData="1" multipleFieldFilters="0" chartFormat="47" fieldListSortAscending="1">
  <location ref="D75:I89" firstHeaderRow="1" firstDataRow="2" firstDataCol="1"/>
  <pivotFields count="3">
    <pivotField axis="axisCol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axis="axisRow" allDrilled="1" showAll="0" dataSourceSort="1" defaultAttributeDrillState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1">
    <dataField name="Zisk kumulovaně" fld="2" showDataAs="runTotal" baseField="1" baseItem="0"/>
  </dataFields>
  <formats count="4">
    <format dxfId="23">
      <pivotArea type="all" dataOnly="0" outline="0" fieldPosition="0"/>
    </format>
    <format dxfId="22">
      <pivotArea outline="0" collapsedLevelsAreSubtotals="1" fieldPosition="0"/>
    </format>
    <format dxfId="21">
      <pivotArea dataOnly="0" labelOnly="1" fieldPosition="0">
        <references count="1">
          <reference field="1" count="0"/>
        </references>
      </pivotArea>
    </format>
    <format dxfId="20">
      <pivotArea dataOnly="0" labelOnly="1" fieldPosition="0">
        <references count="1">
          <reference field="0" count="0"/>
        </references>
      </pivotArea>
    </format>
  </formats>
  <conditionalFormats count="1">
    <conditionalFormat scope="field" priority="2">
      <pivotAreas count="1">
        <pivotArea outline="0" collapsedLevelsAreSubtotals="1" fieldPosition="0">
          <references count="3">
            <reference field="4294967294" count="1" selected="0">
              <x v="0"/>
            </reference>
            <reference field="0" count="0" selected="0"/>
            <reference field="1" count="0" selected="0"/>
          </references>
        </pivotArea>
      </pivotAreas>
    </conditionalFormat>
  </conditionalFormats>
  <chartFormats count="8">
    <chartFormat chart="10" format="8" series="1">
      <pivotArea type="data" outline="0" fieldPosition="0">
        <references count="2">
          <reference field="4294967294" count="1" selected="0">
            <x v="0"/>
          </reference>
          <reference field="0" count="0" selected="0" defaultSubtotal="1" sumSubtotal="1" countASubtotal="1" avgSubtotal="1" maxSubtotal="1" minSubtotal="1" productSubtotal="1" countSubtotal="1" stdDevSubtotal="1" stdDevPSubtotal="1" varSubtotal="1" varPSubtotal="1"/>
        </references>
      </pivotArea>
    </chartFormat>
    <chartFormat chart="10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1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0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1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</chartFormats>
  <pivotHierarchies count="173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45"/>
  </rowHierarchiesUsage>
  <colHierarchiesUsage count="1">
    <colHierarchyUsage hierarchyUsage="46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3000000}" name="Přehled prodejů KT Tržba" cacheId="7" applyNumberFormats="0" applyBorderFormats="0" applyFontFormats="0" applyPatternFormats="0" applyAlignmentFormats="0" applyWidthHeightFormats="1" dataCaption="Hodnoty" updatedVersion="6" minRefreshableVersion="3" useAutoFormatting="1" subtotalHiddenItems="1" rowGrandTotals="0" colGrandTotals="0" itemPrintTitles="1" createdVersion="5" indent="0" outline="1" outlineData="1" multipleFieldFilters="0" chartFormat="13" fieldListSortAscending="1">
  <location ref="D59:I73" firstHeaderRow="1" firstDataRow="2" firstDataCol="1"/>
  <pivotFields count="3">
    <pivotField dataField="1" showAll="0"/>
    <pivotField axis="axisCol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axis="axisRow" allDrilled="1" showAll="0" dataSourceSort="1" defaultAttributeDrillState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1"/>
  </colFields>
  <colItems count="5">
    <i>
      <x/>
    </i>
    <i>
      <x v="1"/>
    </i>
    <i>
      <x v="2"/>
    </i>
    <i>
      <x v="3"/>
    </i>
    <i>
      <x v="4"/>
    </i>
  </colItems>
  <dataFields count="1">
    <dataField name="Tržba" fld="0" baseField="0" baseItem="0"/>
  </dataFields>
  <formats count="6">
    <format dxfId="29">
      <pivotArea type="all" dataOnly="0" outline="0" fieldPosition="0"/>
    </format>
    <format dxfId="28">
      <pivotArea outline="0" collapsedLevelsAreSubtotals="1" fieldPosition="0"/>
    </format>
    <format dxfId="27">
      <pivotArea dataOnly="0" labelOnly="1" fieldPosition="0">
        <references count="1">
          <reference field="2" count="0"/>
        </references>
      </pivotArea>
    </format>
    <format dxfId="26">
      <pivotArea dataOnly="0" labelOnly="1" grandRow="1" outline="0" fieldPosition="0"/>
    </format>
    <format dxfId="25">
      <pivotArea dataOnly="0" labelOnly="1" fieldPosition="0">
        <references count="1">
          <reference field="1" count="0"/>
        </references>
      </pivotArea>
    </format>
    <format dxfId="24">
      <pivotArea dataOnly="0" labelOnly="1" grandCol="1" outline="0" fieldPosition="0"/>
    </format>
  </formats>
  <conditionalFormats count="1">
    <conditionalFormat scope="field" priority="1">
      <pivotAreas count="1">
        <pivotArea outline="0" collapsedLevelsAreSubtotals="1" fieldPosition="0">
          <references count="3">
            <reference field="4294967294" count="1" selected="0">
              <x v="0"/>
            </reference>
            <reference field="1" count="0" selected="0"/>
            <reference field="2" count="0" selected="0"/>
          </references>
        </pivotArea>
      </pivotAreas>
    </conditionalFormat>
  </conditionalFormats>
  <chartFormats count="6"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</chartFormats>
  <pivotHierarchies count="173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 caption="žba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45"/>
  </rowHierarchiesUsage>
  <colHierarchiesUsage count="1">
    <colHierarchyUsage hierarchyUsage="46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2000000}" name="Přehled prodejů KT Objednávky chybějící na skladě" cacheId="0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5" indent="0" outline="1" outlineData="1" multipleFieldFilters="0" chartFormat="16" fieldListSortAscending="1">
  <location ref="D112:E158" firstHeaderRow="1" firstDataRow="1" firstDataCol="1" rowPageCount="1" colPageCount="1"/>
  <pivotFields count="12">
    <pivotField allDrilled="1" showAll="0" dataSourceSort="1" defaultAttributeDrillState="1">
      <items count="3">
        <item s="1" x="0"/>
        <item s="1" x="1"/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Row" allDrilled="1" showAll="0" defaultAttributeDrillState="1">
      <items count="46">
        <item x="12"/>
        <item x="14"/>
        <item x="37"/>
        <item x="3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3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40"/>
        <item x="41"/>
        <item x="42"/>
        <item x="43"/>
        <item x="44"/>
        <item t="default"/>
      </items>
    </pivotField>
    <pivotField dataField="1" showAll="0"/>
    <pivotField allDrilled="1"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</pivotFields>
  <rowFields count="1">
    <field x="2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 t="grand">
      <x/>
    </i>
  </rowItems>
  <colItems count="1">
    <i/>
  </colItems>
  <pageFields count="1">
    <pageField fld="1" hier="83" name="[Zdroj].[Aktuální zdroj].&amp;[Aktuální]" cap="Aktuální"/>
  </pageFields>
  <dataFields count="1">
    <dataField name="Stavna skladě" fld="3" baseField="2" baseItem="2"/>
  </dataFields>
  <formats count="6"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2" type="button" dataOnly="0" labelOnly="1" outline="0" axis="axisRow" fieldPosition="0"/>
    </format>
    <format dxfId="32">
      <pivotArea dataOnly="0" labelOnly="1" outline="0" axis="axisValues" fieldPosition="0"/>
    </format>
    <format dxfId="31">
      <pivotArea dataOnly="0" labelOnly="1" fieldPosition="0">
        <references count="1">
          <reference field="2" count="0"/>
        </references>
      </pivotArea>
    </format>
    <format dxfId="30">
      <pivotArea dataOnly="0" labelOnly="1" grandRow="1" outline="0" fieldPosition="0"/>
    </format>
  </format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73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8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ontingenční tabulka Přehled skladů - prodejní ceny" cacheId="12" applyNumberFormats="0" applyBorderFormats="0" applyFontFormats="0" applyPatternFormats="0" applyAlignmentFormats="0" applyWidthHeightFormats="1" dataCaption="Hodnoty" updatedVersion="6" minRefreshableVersion="3" useAutoFormatting="1" itemPrintTitles="1" createdVersion="5" indent="0" outline="1" outlineData="1" multipleFieldFilters="0" chartFormat="1" fieldListSortAscending="1">
  <location ref="G39:H43" firstHeaderRow="1" firstDataRow="1" firstDataCol="1" rowPageCount="1" colPageCount="1"/>
  <pivotFields count="16">
    <pivotField dataField="1" showAll="0"/>
    <pivotField axis="axisPage" allDrilled="1" showAll="0" dataSourceSort="1" defaultAttributeDrillState="1">
      <items count="1">
        <item t="default"/>
      </items>
    </pivotField>
    <pivotField axis="axisRow" allDrilled="1" showAll="0" dataSourceSort="1">
      <items count="4">
        <item c="1" x="0"/>
        <item c="1" x="1"/>
        <item c="1" x="2"/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llDrilled="1" showAll="0" dataSourceSort="1"/>
    <pivotField showAll="0" dataSourceSort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</pivotFields>
  <rowFields count="1">
    <field x="2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1" hier="1" name="[Atributy ceny].[Název ceny].&amp;[Prodejní cena]" cap="Prodejní cena"/>
  </pageFields>
  <dataFields count="1">
    <dataField fld="0" baseField="0" baseItem="0" numFmtId="3"/>
  </dataFields>
  <formats count="2">
    <format dxfId="7">
      <pivotArea outline="0" collapsedLevelsAreSubtotals="1" fieldPosition="0"/>
    </format>
    <format dxfId="6">
      <pivotArea outline="0" fieldPosition="0">
        <references count="1">
          <reference field="4294967294" count="1">
            <x v="0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Hierarchies count="173">
    <pivotHierarchy/>
    <pivotHierarchy multipleItemSelectionAllowed="1">
      <members count="1" level="1">
        <member name="[Atributy ceny].[Název ceny].&amp;[Prodejní cena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12"/>
        <mp field="13"/>
        <mp field="14"/>
        <mp field="1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5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Kontingenční tabulka Přehled skladů - VNC" cacheId="11" applyNumberFormats="0" applyBorderFormats="0" applyFontFormats="0" applyPatternFormats="0" applyAlignmentFormats="0" applyWidthHeightFormats="1" dataCaption="Hodnoty" updatedVersion="6" minRefreshableVersion="3" subtotalHiddenItems="1" itemPrintTitles="1" createdVersion="5" indent="0" outline="1" outlineData="1" multipleFieldFilters="0" chartFormat="13" fieldListSortAscending="1">
  <location ref="D39:E43" firstHeaderRow="1" firstDataRow="1" firstDataCol="1"/>
  <pivotFields count="15">
    <pivotField dataField="1" showAll="0"/>
    <pivotField axis="axisRow" allDrilled="1" showAll="0" dataSourceSort="1">
      <items count="4">
        <item c="1" x="0"/>
        <item c="1" x="1"/>
        <item c="1" x="2"/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llDrilled="1" showAll="0" dataSourceSort="1"/>
    <pivotField showAll="0" dataSourceSort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0" baseField="0" baseItem="0" numFmtId="165"/>
  </dataFields>
  <chartFormats count="8"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6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6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4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Hierarchies count="173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Činnost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Středisko"/>
    <pivotHierarchy/>
    <pivotHierarchy/>
    <pivotHierarchy/>
    <pivotHierarchy/>
    <pivotHierarchy/>
    <pivotHierarchy multipleItemSelectionAllowed="1" caption="Zakázka"/>
    <pivotHierarchy/>
    <pivotHierarchy/>
    <pivotHierarchy/>
    <pivotHierarchy/>
    <pivotHierarchy multipleItemSelectionAllowed="1" caption="Firma">
      <mps count="4">
        <mp field="11"/>
        <mp field="12"/>
        <mp field="13"/>
        <mp field="1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5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Kontingenční tabulka celkové tržby a zisku" cacheId="5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outline="1" outlineData="1" multipleFieldFilters="0" chartFormat="3" fieldListSortAscending="1">
  <location ref="D14:F20" firstHeaderRow="0" firstDataRow="1" firstDataCol="1" rowPageCount="4" colPageCount="1"/>
  <pivotFields count="35">
    <pivotField axis="axisRow" allDrilled="1" showAll="0" dataSourceSort="1">
      <items count="6">
        <item c="1" x="0"/>
        <item c="1" x="1"/>
        <item c="1" x="2"/>
        <item c="1" x="3"/>
        <item c="1" x="4"/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4">
        <item c="1" x="0" d="1"/>
        <item c="1" x="1"/>
        <item c="1" x="2"/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pageFields count="4">
    <pageField fld="27" hier="29" name="[Činnost].[Název činnosti].[All]" cap="All"/>
    <pageField fld="26" hier="73" name="[Středisko].[Název střediska].[All]" cap="All"/>
    <pageField fld="28" hier="79" name="[Zakázka].[Číslo zakázky].[All]" cap="All"/>
    <pageField fld="29" hier="84" name="[Zdroj].[Hierarchie zdrojů].[All]" cap="All"/>
  </pageFields>
  <dataFields count="2">
    <dataField fld="25" baseField="0" baseItem="0" numFmtId="165"/>
    <dataField fld="24" baseField="0" baseItem="0" numFmtId="165"/>
  </dataFields>
  <formats count="2">
    <format dxfId="5">
      <pivotArea outline="0" fieldPosition="0">
        <references count="1">
          <reference field="4294967294" count="1">
            <x v="0"/>
          </reference>
        </references>
      </pivotArea>
    </format>
    <format dxfId="4">
      <pivotArea outline="0" fieldPosition="0">
        <references count="1">
          <reference field="4294967294" count="1">
            <x v="1"/>
          </reference>
        </references>
      </pivotArea>
    </format>
  </formats>
  <chartFormats count="2">
    <chartFormat chart="1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73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Činnost"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0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16"/>
        <mp field="17"/>
        <mp field="18"/>
        <mp field="19"/>
        <mp field="20"/>
        <mp field="21"/>
        <mp field="22"/>
        <mp field="23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Středisko"/>
    <pivotHierarchy/>
    <pivotHierarchy/>
    <pivotHierarchy/>
    <pivotHierarchy/>
    <pivotHierarchy/>
    <pivotHierarchy multipleItemSelectionAllowed="1" caption="Zakázka"/>
    <pivotHierarchy/>
    <pivotHierarchy/>
    <pivotHierarchy/>
    <pivotHierarchy/>
    <pivotHierarchy multipleItemSelectionAllowed="1" caption="Firma">
      <mps count="4">
        <mp field="31"/>
        <mp field="32"/>
        <mp field="33"/>
        <mp field="3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4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" xr10:uid="{00000000-0013-0000-FFFF-FFFF01000000}" sourceName="[Činnost].[Název činnosti]">
  <pivotTables>
    <pivotTable tabId="2" name="Kontingenční tabulka celkové tržby a zisku"/>
  </pivotTables>
  <data>
    <olap pivotCacheId="1310359765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DŘEVO]" c="DŘEVO"/>
              <i n="[Činnost].[Název činnosti].&amp;[NÁBYTEK]" c="NÁBYTEK"/>
              <i n="[Činnost].[Název činnosti].&amp;[SLUŽBY]" c="SLUŽBY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21" xr10:uid="{00000000-0013-0000-FFFF-FFFF0A000000}" sourceName="[Činnost].[Název činnosti]">
  <pivotTables>
    <pivotTable tabId="6" name="Kontingenční tabulka tržby a zisku kumulovaně"/>
  </pivotTables>
  <data>
    <olap pivotCacheId="1830904492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DŘEVO]" c="DŘEVO"/>
              <i n="[Činnost].[Název činnosti].&amp;[NÁBYTEK]" c="NÁBYTEK"/>
              <i n="[Činnost].[Název činnosti].&amp;[SLUŽBY]" c="SLUŽBY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21" xr10:uid="{00000000-0013-0000-FFFF-FFFF0B000000}" sourceName="[Středisko].[Název střediska]">
  <pivotTables>
    <pivotTable tabId="6" name="Kontingenční tabulka tržby a zisku kumulovaně"/>
  </pivotTables>
  <data>
    <olap pivotCacheId="1830904492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BRNO]" c="BRNO"/>
              <i n="[Středisko].[Název střediska].&amp;[DÍLNA]" c="DÍLNA"/>
              <i n="[Středisko].[Název střediska].&amp;[HRADEC]" c="HRADEC"/>
              <i n="[Středisko].[Název střediska].&amp;[INTERNET]" c="INTERNET"/>
              <i n="[Středisko].[Název střediska].&amp;[JIHLAVA]" c="JIHLAVA"/>
              <i n="[Středisko].[Název střediska].&amp;[PRAHA]" c="PRAHA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21" xr10:uid="{00000000-0013-0000-FFFF-FFFF0C000000}" sourceName="[Zakázka].[Číslo zakázky]">
  <pivotTables>
    <pivotTable tabId="6" name="Kontingenční tabulka tržby a zisku kumulovaně"/>
  </pivotTables>
  <data>
    <olap pivotCacheId="1830904492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0Zak00001]" c="10Zak00001"/>
              <i n="[Zakázka].[Číslo zakázky].&amp;[10Zak00002]" c="10Zak00002"/>
              <i n="[Zakázka].[Číslo zakázky].&amp;[10Zak00003]" c="10Zak00003"/>
              <i n="[Zakázka].[Číslo zakázky].&amp;[10Zak00004]" c="10Zak00004"/>
              <i n="[Zakázka].[Číslo zakázky].&amp;[11Zak00001]" c="11Zak00001"/>
              <i n="[Zakázka].[Číslo zakázky].&amp;[11Zak00002]" c="11Zak00002"/>
              <i n="[Zakázka].[Číslo zakázky].&amp;[11Zak00003]" c="11Zak00003"/>
              <i n="[Zakázka].[Číslo zakázky].&amp;[11Zak00004]" c="11Zak00004"/>
              <i n="[Zakázka].[Číslo zakázky].&amp;[11Zak00005]" c="11Zak00005"/>
              <i n="[Zakázka].[Číslo zakázky].&amp;[11Zak00006]" c="11Zak00006"/>
              <i n="[Zakázka].[Číslo zakázky].&amp;[11Zak00007]" c="11Zak00007"/>
              <i n="[Zakázka].[Číslo zakázky].&amp;[11Zak00008]" c="11Zak00008"/>
              <i n="[Zakázka].[Číslo zakázky].&amp;[11Zak00009]" c="11Zak00009"/>
              <i n="[Zakázka].[Číslo zakázky].&amp;[11Zak00010]" c="11Zak00010"/>
              <i n="[Zakázka].[Číslo zakázky].&amp;[11Zak00011]" c="11Zak00011"/>
              <i n="[Zakázka].[Číslo zakázky].&amp;[12Zak00001]" c="12Zak00001"/>
              <i n="[Zakázka].[Číslo zakázky].&amp;[12Zak00002]" c="12Zak00002"/>
              <i n="[Zakázka].[Číslo zakázky].&amp;[12Zak00003]" c="12Zak00003"/>
              <i n="[Zakázka].[Číslo zakázky].&amp;[12Zak00004]" c="12Zak00004"/>
              <i n="[Zakázka].[Číslo zakázky].&amp;[12Zak00005]" c="12Zak00005"/>
              <i n="[Zakázka].[Číslo zakázky].&amp;[29Zak00001]" c="29Zak00001"/>
              <i n="[Zakázka].[Číslo zakázky].&amp;[29Zak00003]" c="29Zak00003"/>
              <i n="[Zakázka].[Číslo zakázky].&amp;[29Zak00005]" c="29Zak00005"/>
              <i n="[Zakázka].[Číslo zakázky].&amp;[29Zak00006]" c="29Zak00006"/>
              <i n="[Zakázka].[Číslo zakázky].[All].UNKNOWNMEMBER" c="neuvedeno"/>
              <i n="[Zakázka].[Číslo zakázky].&amp;[29Zak00002]" c="29Zak00002" nd="1"/>
              <i n="[Zakázka].[Číslo zakázky].&amp;[29Zak00004]" c="29Zak00004" nd="1"/>
            </range>
          </ranges>
        </level>
      </levels>
      <selections count="1">
        <selection n="[Zakázka].[Číslo zakázky].[All]"/>
      </selections>
    </olap>
  </data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21" xr10:uid="{00000000-0013-0000-FFFF-FFFF0D000000}" sourceName="[Zdroj].[Hierarchie zdrojů]">
  <pivotTables>
    <pivotTable tabId="6" name="Kontingenční tabulka tržby a zisku kumulovaně"/>
  </pivotTables>
  <data>
    <olap pivotCacheId="1830904492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áková s.r.o.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1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Rok" xr10:uid="{00000000-0013-0000-FFFF-FFFF0E000000}" sourceName="[Datum].[Rok]">
  <pivotTables>
    <pivotTable tabId="6" name="Kontingenční tabulka tržby a zisku kumulovaně"/>
  </pivotTables>
  <data>
    <olap pivotCacheId="1830904492">
      <levels count="2">
        <level uniqueName="[Datum].[Rok].[(All)]" sourceCaption="(All)" count="0"/>
        <level uniqueName="[Datum].[Rok].[Rok]" sourceCaption="Rok" count="8">
          <ranges>
            <range startItem="0">
              <i n="[Datum].[Rok].&amp;[2019]" c="2019"/>
              <i n="[Datum].[Rok].&amp;[2020]" c="2020"/>
              <i n="[Datum].[Rok].&amp;[2021]" c="2021"/>
              <i n="[Datum].[Rok].&amp;[2022]" c="2022"/>
              <i n="[Datum].[Rok].[All].UNKNOWNMEMBER" c="neuvedeno"/>
              <i n="[Datum].[Rok].&amp;[2018]" c="2018" nd="1"/>
              <i n="[Datum].[Rok].&amp;[2023]" c="2023" nd="1"/>
              <i n="[Datum].[Rok].&amp;[2024]" c="2024" nd="1"/>
            </range>
          </ranges>
        </level>
      </levels>
      <selections count="1">
        <selection n="[Datum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].[Rok].[Rok]" count="3"/>
      </x15:slicerCacheHideItemsWithNoData>
    </x:ext>
  </extLst>
</slicerCacheDefinition>
</file>

<file path=xl/slicerCaches/slicerCache1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Název" xr10:uid="{00000000-0013-0000-FFFF-FFFF0F000000}" sourceName="[Sklad].[Hierarchie Název]">
  <pivotTables>
    <pivotTable tabId="5" name="Stav skladů KT Top 50 zásob"/>
  </pivotTables>
  <data>
    <olap pivotCacheId="1325261495">
      <levels count="9">
        <level uniqueName="[Sklad].[Hierarchie Název].[(All)]" sourceCaption="(All)" count="0"/>
        <level uniqueName="[Sklad].[Hierarchie Název].[Název skladu]" sourceCaption="Název skladu" count="5">
          <ranges>
            <range startItem="0">
              <i n="[Sklad].[Hierarchie Název].[Název skladu].&amp;[Prodejní sklad]" c="Prodejní sklad"/>
              <i n="[Sklad].[Hierarchie Název].[Název skladu].&amp;[Sklad materiálu]" c="Sklad materiálu"/>
              <i n="[Sklad].[Hierarchie Název].[Název skladu].&amp;[Sklad zboží]" c="Sklad zboží"/>
              <i n="[Sklad].[Hierarchie Název].[Název skladu].&amp;[Reklamační sklad]" c="Reklamační sklad" nd="1"/>
              <i n="[Sklad].[Hierarchie Název].[All].UNKNOWNMEMBER" c="neuvedeno" nd="1"/>
            </range>
          </ranges>
        </level>
        <level uniqueName="[Sklad].[Hierarchie Název].[Větev 1]" sourceCaption="Větev 1" count="0"/>
        <level uniqueName="[Sklad].[Hierarchie Název].[Větev 2]" sourceCaption="Větev 2" count="0"/>
        <level uniqueName="[Sklad].[Hierarchie Název].[Větev 3]" sourceCaption="Větev 3" count="0"/>
        <level uniqueName="[Sklad].[Hierarchie Název].[Větev 4]" sourceCaption="Větev 4" count="0"/>
        <level uniqueName="[Sklad].[Hierarchie Název].[Větev 5]" sourceCaption="Větev 5" count="0"/>
        <level uniqueName="[Sklad].[Hierarchie Název].[Větev 6]" sourceCaption="Větev 6" count="0"/>
        <level uniqueName="[Sklad].[Hierarchie Název].[Větev 7]" sourceCaption="Větev 7" count="0"/>
      </levels>
      <selections count="1">
        <selection n="[Sklad].[Hierarchie Název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klad].[Hierarchie Název].[Název skladu]" count="2"/>
      </x15:slicerCacheHideItemsWithNoData>
    </x:ext>
  </extLst>
</slicerCacheDefinition>
</file>

<file path=xl/slicerCaches/slicerCache1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lenění" xr10:uid="{00000000-0013-0000-FFFF-FFFF10000000}" sourceName="[Sklad].[Název členění]">
  <pivotTables>
    <pivotTable tabId="5" name="Stav skladů KT Top 50 zásob"/>
  </pivotTables>
  <data>
    <olap pivotCacheId="1325261495">
      <levels count="2">
        <level uniqueName="[Sklad].[Název členění].[(All)]" sourceCaption="(All)" count="0"/>
        <level uniqueName="[Sklad].[Název členění].[Název členění]" sourceCaption="Název členění" count="3">
          <ranges>
            <range startItem="0">
              <i n="[Sklad].[Název členění].&amp;[Prodejní sklad]" c="Prodejní sklad"/>
              <i n="[Sklad].[Název členění].&amp;[Sklad zboží]" c="Sklad zboží"/>
              <i n="[Sklad].[Název členění].[All].UNKNOWNMEMBER" c="neuvedeno"/>
            </range>
          </ranges>
        </level>
      </levels>
      <selections count="1">
        <selection n="[Sklad].[Název členění].[All]"/>
      </selections>
    </olap>
  </data>
</slicerCacheDefinition>
</file>

<file path=xl/slicerCaches/slicerCache1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Větev_1" xr10:uid="{00000000-0013-0000-FFFF-FFFF11000000}" sourceName="[Sklad].[Větev 1]">
  <pivotTables>
    <pivotTable tabId="5" name="Stav skladů KT Top 50 zásob"/>
  </pivotTables>
  <data>
    <olap pivotCacheId="1325261495">
      <levels count="2">
        <level uniqueName="[Sklad].[Větev 1].[(All)]" sourceCaption="(All)" count="0"/>
        <level uniqueName="[Sklad].[Větev 1].[Větev 1]" sourceCaption="Větev 1" count="4">
          <ranges>
            <range startItem="0">
              <i n="[Sklad].[Větev 1].&amp;[Elektro]" c="Elektro"/>
              <i n="[Sklad].[Větev 1].&amp;[Léčiva]" c="Léčiva"/>
              <i n="[Sklad].[Větev 1].&amp;[Nábytek]" c="Nábytek"/>
              <i n="[Sklad].[Větev 1].[All].UNKNOWNMEMBER" c="neuvedeno"/>
            </range>
          </ranges>
        </level>
      </levels>
      <selections count="1">
        <selection n="[Sklad].[Větev 1].[All]"/>
      </selections>
    </olap>
  </data>
</slicerCacheDefinition>
</file>

<file path=xl/slicerCaches/slicerCache1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Větev_2" xr10:uid="{00000000-0013-0000-FFFF-FFFF12000000}" sourceName="[Sklad].[Větev 2]">
  <pivotTables>
    <pivotTable tabId="5" name="Stav skladů KT Top 50 zásob"/>
  </pivotTables>
  <data>
    <olap pivotCacheId="1325261495">
      <levels count="2">
        <level uniqueName="[Sklad].[Větev 2].[(All)]" sourceCaption="(All)" count="0"/>
        <level uniqueName="[Sklad].[Větev 2].[Větev 2]" sourceCaption="Větev 2" count="4">
          <ranges>
            <range startItem="0">
              <i n="[Sklad].[Větev 2].&amp;[Kuchyně]" c="Kuchyně"/>
              <i n="[Sklad].[Větev 2].&amp;[Ostatní]" c="Ostatní"/>
              <i n="[Sklad].[Větev 2].&amp;[Pro firmy]" c="Pro firmy"/>
              <i n="[Sklad].[Větev 2].[All].UNKNOWNMEMBER" c="neuvedeno"/>
            </range>
          </ranges>
        </level>
      </levels>
      <selections count="1">
        <selection n="[Sklad].[Větev 2].[All]"/>
      </selections>
    </olap>
  </data>
</slicerCacheDefinition>
</file>

<file path=xl/slicerCaches/slicerCache1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3" xr10:uid="{00000000-0013-0000-FFFF-FFFF13000000}" sourceName="[Zdroj].[Hierarchie zdrojů]">
  <pivotTables>
    <pivotTable tabId="9" name="Kontingenční tabulka Přehled skladů - VNC"/>
  </pivotTables>
  <data>
    <olap pivotCacheId="1976742575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áková s.r.o.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" xr10:uid="{00000000-0013-0000-FFFF-FFFF02000000}" sourceName="[Středisko].[Název střediska]">
  <pivotTables>
    <pivotTable tabId="2" name="Kontingenční tabulka celkové tržby a zisku"/>
  </pivotTables>
  <data>
    <olap pivotCacheId="1310359765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BRNO]" c="BRNO"/>
              <i n="[Středisko].[Název střediska].&amp;[DÍLNA]" c="DÍLNA"/>
              <i n="[Středisko].[Název střediska].&amp;[HRADEC]" c="HRADEC"/>
              <i n="[Středisko].[Název střediska].&amp;[INTERNET]" c="INTERNET"/>
              <i n="[Středisko].[Název střediska].&amp;[JIHLAVA]" c="JIHLAVA"/>
              <i n="[Středisko].[Název střediska].&amp;[PRAHA]" c="PRAHA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</slicerCacheDefinition>
</file>

<file path=xl/slicerCaches/slicerCache2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ceny" xr10:uid="{00000000-0013-0000-FFFF-FFFF14000000}" sourceName="[Atributy ceny].[Název ceny]">
  <pivotTables>
    <pivotTable tabId="9" name="Kontingenční tabulka Přehled skladů - prodejní ceny"/>
  </pivotTables>
  <data>
    <olap pivotCacheId="486230368">
      <levels count="2">
        <level uniqueName="[Atributy ceny].[Název ceny].[(All)]" sourceCaption="(All)" count="0"/>
        <level uniqueName="[Atributy ceny].[Název ceny].[Název ceny]" sourceCaption="Název ceny" count="7">
          <ranges>
            <range startItem="0">
              <i n="[Atributy ceny].[Název ceny].&amp;[Prodejní cena]" c="Prodejní cena"/>
              <i n="[Atributy ceny].[Název ceny].&amp;[Prodejní sleva 1]" c="Prodejní sleva 1"/>
              <i n="[Atributy ceny].[Název ceny].&amp;[Prodejní sleva 2]" c="Prodejní sleva 2"/>
              <i n="[Atributy ceny].[Název ceny].&amp;[Prodejní sleva 3]" c="Prodejní sleva 3"/>
              <i n="[Atributy ceny].[Název ceny].&amp;[Prodejní sleva 4]" c="Prodejní sleva 4"/>
              <i n="[Atributy ceny].[Název ceny].&amp;[Vedlejší cena v EUR]" c="Vedlejší cena v EUR"/>
              <i n="[Atributy ceny].[Název ceny].[All].UNKNOWNMEMBER" c="neuvedeno" nd="1"/>
            </range>
          </ranges>
        </level>
      </levels>
      <selections count="1">
        <selection n="[Atributy ceny].[Název ceny].&amp;[Prodejní cena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Atributy ceny].[Název ceny].[Název ceny]" count="1"/>
      </x15:slicerCacheHideItemsWithNoData>
    </x:ext>
  </extLst>
</slicerCacheDefinition>
</file>

<file path=xl/slicerCaches/slicerCache2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4" xr10:uid="{00000000-0013-0000-FFFF-FFFF15000000}" sourceName="[Zdroj].[Hierarchie zdrojů]">
  <pivotTables>
    <pivotTable tabId="9" name="Kontingenční tabulka Přehled skladů - prodejní ceny"/>
  </pivotTables>
  <data>
    <olap pivotCacheId="486230368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áková s.r.o.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2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Rok1" xr10:uid="{00000000-0013-0000-FFFF-FFFF16000000}" sourceName="[Datum].[Rok]">
  <pivotTables>
    <pivotTable tabId="10" name="Přehled prodejů KT Tržba"/>
    <pivotTable tabId="10" name="Přehled prodejů KT Zisk kumulovaně"/>
  </pivotTables>
  <data>
    <olap pivotCacheId="1585451586">
      <levels count="2">
        <level uniqueName="[Datum].[Rok].[(All)]" sourceCaption="(All)" count="0"/>
        <level uniqueName="[Datum].[Rok].[Rok]" sourceCaption="Rok" count="8" sortOrder="descending">
          <ranges>
            <range startItem="0">
              <i n="[Datum].[Rok].[All].UNKNOWNMEMBER" c="neuvedeno"/>
              <i n="[Datum].[Rok].&amp;[2022]" c="2022"/>
              <i n="[Datum].[Rok].&amp;[2021]" c="2021"/>
              <i n="[Datum].[Rok].&amp;[2020]" c="2020"/>
              <i n="[Datum].[Rok].&amp;[2019]" c="2019"/>
              <i n="[Datum].[Rok].&amp;[2024]" c="2024" nd="1"/>
              <i n="[Datum].[Rok].&amp;[2023]" c="2023" nd="1"/>
              <i n="[Datum].[Rok].&amp;[2018]" c="2018" nd="1"/>
            </range>
          </ranges>
        </level>
      </levels>
      <selections count="1">
        <selection n="[Datum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].[Rok].[Rok]" count="3"/>
      </x15:slicerCacheHideItemsWithNoData>
    </x:ext>
  </extLst>
</slicerCacheDefinition>
</file>

<file path=xl/slicerCaches/slicerCache2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Název2" xr10:uid="{00000000-0013-0000-FFFF-FFFF17000000}" sourceName="[Sklad].[Hierarchie Název]">
  <pivotTables>
    <pivotTable tabId="10" name="Přehled prodejů KT Objednávky chybějící na skladě"/>
  </pivotTables>
  <data>
    <olap pivotCacheId="2067449320">
      <levels count="9">
        <level uniqueName="[Sklad].[Hierarchie Název].[(All)]" sourceCaption="(All)" count="0"/>
        <level uniqueName="[Sklad].[Hierarchie Název].[Název skladu]" sourceCaption="Název skladu" count="5">
          <ranges>
            <range startItem="0">
              <i n="[Sklad].[Hierarchie Název].[Název skladu].&amp;[Prodejní sklad]" c="Prodejní sklad"/>
              <i n="[Sklad].[Hierarchie Název].[Název skladu].&amp;[Sklad materiálu]" c="Sklad materiálu"/>
              <i n="[Sklad].[Hierarchie Název].[Název skladu].&amp;[Sklad zboží]" c="Sklad zboží"/>
              <i n="[Sklad].[Hierarchie Název].[Název skladu].&amp;[Reklamační sklad]" c="Reklamační sklad" nd="1"/>
              <i n="[Sklad].[Hierarchie Název].[All].UNKNOWNMEMBER" c="neuvedeno" nd="1"/>
            </range>
          </ranges>
        </level>
        <level uniqueName="[Sklad].[Hierarchie Název].[Větev 1]" sourceCaption="Větev 1" count="0"/>
        <level uniqueName="[Sklad].[Hierarchie Název].[Větev 2]" sourceCaption="Větev 2" count="0"/>
        <level uniqueName="[Sklad].[Hierarchie Název].[Větev 3]" sourceCaption="Větev 3" count="0"/>
        <level uniqueName="[Sklad].[Hierarchie Název].[Větev 4]" sourceCaption="Větev 4" count="0"/>
        <level uniqueName="[Sklad].[Hierarchie Název].[Větev 5]" sourceCaption="Větev 5" count="0"/>
        <level uniqueName="[Sklad].[Hierarchie Název].[Větev 6]" sourceCaption="Větev 6" count="0"/>
        <level uniqueName="[Sklad].[Hierarchie Název].[Větev 7]" sourceCaption="Větev 7" count="0"/>
      </levels>
      <selections count="1">
        <selection n="[Sklad].[Hierarchie Název].[All]"/>
      </selections>
    </olap>
  </data>
</slicerCacheDefinition>
</file>

<file path=xl/slicerCaches/slicerCache2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Rok2" xr10:uid="{00000000-0013-0000-FFFF-FFFF18000000}" sourceName="[Datum].[Rok]">
  <pivotTables>
    <pivotTable tabId="10" name="Přehled prodejů KT Tržba a zisk"/>
    <pivotTable tabId="10" name="Přehled prodejů KT Množství"/>
  </pivotTables>
  <data>
    <olap pivotCacheId="1746959555">
      <levels count="2">
        <level uniqueName="[Datum].[Rok].[(All)]" sourceCaption="(All)" count="0"/>
        <level uniqueName="[Datum].[Rok].[Rok]" sourceCaption="Rok" count="8">
          <ranges>
            <range startItem="0">
              <i n="[Datum].[Rok].&amp;[2019]" c="2019"/>
              <i n="[Datum].[Rok].&amp;[2020]" c="2020"/>
              <i n="[Datum].[Rok].&amp;[2021]" c="2021"/>
              <i n="[Datum].[Rok].&amp;[2022]" c="2022"/>
              <i n="[Datum].[Rok].[All].UNKNOWNMEMBER" c="neuvedeno"/>
              <i n="[Datum].[Rok].&amp;[2018]" c="2018" nd="1"/>
              <i n="[Datum].[Rok].&amp;[2023]" c="2023" nd="1"/>
              <i n="[Datum].[Rok].&amp;[2024]" c="2024" nd="1"/>
            </range>
          </ranges>
        </level>
      </levels>
      <selections count="1">
        <selection n="[Datum].[Rok].[All]"/>
      </selections>
    </olap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" xr10:uid="{00000000-0013-0000-FFFF-FFFF03000000}" sourceName="[Zakázka].[Číslo zakázky]">
  <pivotTables>
    <pivotTable tabId="2" name="Kontingenční tabulka celkové tržby a zisku"/>
  </pivotTables>
  <data>
    <olap pivotCacheId="1310359765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0Zak00001]" c="10Zak00001"/>
              <i n="[Zakázka].[Číslo zakázky].&amp;[10Zak00002]" c="10Zak00002"/>
              <i n="[Zakázka].[Číslo zakázky].&amp;[10Zak00003]" c="10Zak00003"/>
              <i n="[Zakázka].[Číslo zakázky].&amp;[10Zak00004]" c="10Zak00004"/>
              <i n="[Zakázka].[Číslo zakázky].&amp;[11Zak00001]" c="11Zak00001"/>
              <i n="[Zakázka].[Číslo zakázky].&amp;[11Zak00002]" c="11Zak00002"/>
              <i n="[Zakázka].[Číslo zakázky].&amp;[11Zak00003]" c="11Zak00003"/>
              <i n="[Zakázka].[Číslo zakázky].&amp;[11Zak00004]" c="11Zak00004"/>
              <i n="[Zakázka].[Číslo zakázky].&amp;[11Zak00005]" c="11Zak00005"/>
              <i n="[Zakázka].[Číslo zakázky].&amp;[11Zak00006]" c="11Zak00006"/>
              <i n="[Zakázka].[Číslo zakázky].&amp;[11Zak00007]" c="11Zak00007"/>
              <i n="[Zakázka].[Číslo zakázky].&amp;[11Zak00008]" c="11Zak00008"/>
              <i n="[Zakázka].[Číslo zakázky].&amp;[11Zak00009]" c="11Zak00009"/>
              <i n="[Zakázka].[Číslo zakázky].&amp;[11Zak00010]" c="11Zak00010"/>
              <i n="[Zakázka].[Číslo zakázky].&amp;[11Zak00011]" c="11Zak00011"/>
              <i n="[Zakázka].[Číslo zakázky].&amp;[12Zak00001]" c="12Zak00001"/>
              <i n="[Zakázka].[Číslo zakázky].&amp;[12Zak00002]" c="12Zak00002"/>
              <i n="[Zakázka].[Číslo zakázky].&amp;[12Zak00003]" c="12Zak00003"/>
              <i n="[Zakázka].[Číslo zakázky].&amp;[12Zak00004]" c="12Zak00004"/>
              <i n="[Zakázka].[Číslo zakázky].&amp;[12Zak00005]" c="12Zak00005"/>
              <i n="[Zakázka].[Číslo zakázky].&amp;[29Zak00001]" c="29Zak00001"/>
              <i n="[Zakázka].[Číslo zakázky].&amp;[29Zak00003]" c="29Zak00003"/>
              <i n="[Zakázka].[Číslo zakázky].&amp;[29Zak00005]" c="29Zak00005"/>
              <i n="[Zakázka].[Číslo zakázky].&amp;[29Zak00006]" c="29Zak00006"/>
              <i n="[Zakázka].[Číslo zakázky].[All].UNKNOWNMEMBER" c="neuvedeno"/>
              <i n="[Zakázka].[Číslo zakázky].&amp;[29Zak00002]" c="29Zak00002" nd="1"/>
              <i n="[Zakázka].[Číslo zakázky].&amp;[29Zak00004]" c="29Zak00004" nd="1"/>
            </range>
          </ranges>
        </level>
      </levels>
      <selections count="1">
        <selection n="[Zakázka].[Číslo zakázky].[All]"/>
      </selections>
    </olap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" xr10:uid="{00000000-0013-0000-FFFF-FFFF04000000}" sourceName="[Zdroj].[Hierarchie zdrojů]">
  <pivotTables>
    <pivotTable tabId="2" name="Kontingenční tabulka celkové tržby a zisku"/>
  </pivotTables>
  <data>
    <olap pivotCacheId="1310359765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áková s.r.o.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1" xr10:uid="{00000000-0013-0000-FFFF-FFFF05000000}" sourceName="[Činnost].[Název činnosti]">
  <pivotTables>
    <pivotTable tabId="4" name="Kontingenční tabulka Tržba a zisk zásob"/>
  </pivotTables>
  <data>
    <olap pivotCacheId="2039109713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DŘEVO]" c="DŘEVO"/>
              <i n="[Činnost].[Název činnosti].&amp;[NÁBYTEK]" c="NÁBYTEK"/>
              <i n="[Činnost].[Název činnosti].&amp;[SLUŽBY]" c="SLUŽBY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1" xr10:uid="{00000000-0013-0000-FFFF-FFFF06000000}" sourceName="[Středisko].[Název střediska]">
  <pivotTables>
    <pivotTable tabId="4" name="Kontingenční tabulka Tržba a zisk zásob"/>
  </pivotTables>
  <data>
    <olap pivotCacheId="2039109713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BRNO]" c="BRNO"/>
              <i n="[Středisko].[Název střediska].&amp;[DÍLNA]" c="DÍLNA"/>
              <i n="[Středisko].[Název střediska].&amp;[HRADEC]" c="HRADEC"/>
              <i n="[Středisko].[Název střediska].&amp;[INTERNET]" c="INTERNET"/>
              <i n="[Středisko].[Název střediska].&amp;[JIHLAVA]" c="JIHLAVA"/>
              <i n="[Středisko].[Název střediska].&amp;[PRAHA]" c="PRAHA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1" xr10:uid="{00000000-0013-0000-FFFF-FFFF07000000}" sourceName="[Zakázka].[Číslo zakázky]">
  <pivotTables>
    <pivotTable tabId="4" name="Kontingenční tabulka Tržba a zisk zásob"/>
  </pivotTables>
  <data>
    <olap pivotCacheId="2039109713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0Zak00001]" c="10Zak00001"/>
              <i n="[Zakázka].[Číslo zakázky].&amp;[10Zak00002]" c="10Zak00002"/>
              <i n="[Zakázka].[Číslo zakázky].&amp;[10Zak00004]" c="10Zak00004"/>
              <i n="[Zakázka].[Číslo zakázky].&amp;[11Zak00001]" c="11Zak00001"/>
              <i n="[Zakázka].[Číslo zakázky].&amp;[11Zak00002]" c="11Zak00002"/>
              <i n="[Zakázka].[Číslo zakázky].&amp;[11Zak00003]" c="11Zak00003"/>
              <i n="[Zakázka].[Číslo zakázky].&amp;[11Zak00004]" c="11Zak00004"/>
              <i n="[Zakázka].[Číslo zakázky].&amp;[11Zak00005]" c="11Zak00005"/>
              <i n="[Zakázka].[Číslo zakázky].&amp;[11Zak00006]" c="11Zak00006"/>
              <i n="[Zakázka].[Číslo zakázky].&amp;[11Zak00007]" c="11Zak00007"/>
              <i n="[Zakázka].[Číslo zakázky].&amp;[11Zak00008]" c="11Zak00008"/>
              <i n="[Zakázka].[Číslo zakázky].&amp;[11Zak00009]" c="11Zak00009"/>
              <i n="[Zakázka].[Číslo zakázky].&amp;[11Zak00010]" c="11Zak00010"/>
              <i n="[Zakázka].[Číslo zakázky].&amp;[11Zak00011]" c="11Zak00011"/>
              <i n="[Zakázka].[Číslo zakázky].&amp;[12Zak00001]" c="12Zak00001"/>
              <i n="[Zakázka].[Číslo zakázky].&amp;[12Zak00002]" c="12Zak00002"/>
              <i n="[Zakázka].[Číslo zakázky].&amp;[12Zak00003]" c="12Zak00003"/>
              <i n="[Zakázka].[Číslo zakázky].&amp;[12Zak00004]" c="12Zak00004"/>
              <i n="[Zakázka].[Číslo zakázky].&amp;[12Zak00005]" c="12Zak00005"/>
              <i n="[Zakázka].[Číslo zakázky].&amp;[29Zak00001]" c="29Zak00001"/>
              <i n="[Zakázka].[Číslo zakázky].&amp;[29Zak00003]" c="29Zak00003"/>
              <i n="[Zakázka].[Číslo zakázky].&amp;[29Zak00005]" c="29Zak00005"/>
              <i n="[Zakázka].[Číslo zakázky].&amp;[29Zak00006]" c="29Zak00006"/>
              <i n="[Zakázka].[Číslo zakázky].[All].UNKNOWNMEMBER" c="neuvedeno"/>
              <i n="[Zakázka].[Číslo zakázky].&amp;[10Zak00003]" c="10Zak00003" nd="1"/>
              <i n="[Zakázka].[Číslo zakázky].&amp;[29Zak00002]" c="29Zak00002" nd="1"/>
              <i n="[Zakázka].[Číslo zakázky].&amp;[29Zak00004]" c="29Zak00004" nd="1"/>
            </range>
          </ranges>
        </level>
      </levels>
      <selections count="1">
        <selection n="[Zakázka].[Číslo zakázky].[All]"/>
      </selections>
    </olap>
  </data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1" xr10:uid="{00000000-0013-0000-FFFF-FFFF08000000}" sourceName="[Zdroj].[Hierarchie zdrojů]">
  <pivotTables>
    <pivotTable tabId="4" name="Kontingenční tabulka Tržba a zisk zásob"/>
  </pivotTables>
  <data>
    <olap pivotCacheId="2039109713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áková s.r.o.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2" xr10:uid="{00000000-0013-0000-FFFF-FFFF09000000}" sourceName="[Zdroj].[Hierarchie zdrojů]">
  <pivotTables>
    <pivotTable tabId="5" name="Stav skladů KT Top 50 zásob"/>
  </pivotTables>
  <data>
    <olap pivotCacheId="1325261495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áková s.r.o.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ok 1" xr10:uid="{00000000-0014-0000-FFFF-FFFF01000000}" cache="Průřez_Rok1" caption="Rok" level="1" style="Styl průřezu - POHODA BI" rowHeight="241300"/>
  <slicer name="Název skladu 2" xr10:uid="{00000000-0014-0000-FFFF-FFFF02000000}" cache="Průřez_Hierarchie_Název2" caption="Název skladu" level="1" style="Styl průřezu - POHODA BI" rowHeight="241300"/>
  <slicer name="Přehled prodejů P Tržby - Rok" xr10:uid="{00000000-0014-0000-FFFF-FFFF03000000}" cache="Průřez_Rok2" caption="Rok" level="1" style="Styl průřezu - POHODA BI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Level 02 1" xr10:uid="{00000000-0014-0000-FFFF-FFFF04000000}" cache="Průřez_Hierarchie_zdrojů3" caption="Firma" level="1" style="Styl průřezu - POHODA BI" rowHeight="241300"/>
  <slicer name="Název ceny" xr10:uid="{00000000-0014-0000-FFFF-FFFF05000000}" cache="Průřez_Název_ceny" caption="Název ceny" level="1" style="Styl průřezu - POHODA BI" rowHeight="241300"/>
  <slicer name="Firma" xr10:uid="{00000000-0014-0000-FFFF-FFFF06000000}" cache="Průřez_Hierarchie_zdrojů4" caption="Firma" level="1" style="Styl průřezu - POHODA BI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zev činnosti 1" xr10:uid="{00000000-0014-0000-FFFF-FFFF07000000}" cache="Průřez_Název_činnosti1" caption="Činnost" level="1" style="Styl průřezu - POHODA BI" rowHeight="241300"/>
  <slicer name="Název střediska 1" xr10:uid="{00000000-0014-0000-FFFF-FFFF08000000}" cache="Průřez_Název_střediska1" caption="Středisko" level="1" style="Styl průřezu - POHODA BI" rowHeight="241300"/>
  <slicer name="Číslo zakázky 1" xr10:uid="{00000000-0014-0000-FFFF-FFFF09000000}" cache="Průřez_Číslo_zakázky1" caption="Číslo zakázky" level="1" style="Styl průřezu - POHODA BI" rowHeight="241300"/>
  <slicer name="Level 02" xr10:uid="{00000000-0014-0000-FFFF-FFFF0A000000}" cache="Průřez_Hierarchie_zdrojů" caption="Firma" level="1" style="Styl průřezu - POHODA BI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zev činnosti 4" xr10:uid="{00000000-0014-0000-FFFF-FFFF0C000000}" cache="Průřez_Název_činnosti121" caption="Činnost" level="1" style="Styl průřezu - POHODA BI" rowHeight="241300"/>
  <slicer name="Název střediska 4" xr10:uid="{00000000-0014-0000-FFFF-FFFF0D000000}" cache="Průřez_Název_střediska121" caption="Středisko" startItem="2" level="1" style="Styl průřezu - POHODA BI" rowHeight="241300"/>
  <slicer name="Číslo zakázky 4" xr10:uid="{00000000-0014-0000-FFFF-FFFF0E000000}" cache="Průřez_Číslo_zakázky121" caption="Číslo zakázky" level="1" style="Styl průřezu - POHODA BI" rowHeight="241300"/>
  <slicer name="Level 5" xr10:uid="{00000000-0014-0000-FFFF-FFFF0F000000}" cache="Průřez_Hierarchie_zdrojů21" caption="Firma" level="1" style="Styl průřezu - POHODA BI" rowHeight="241300"/>
  <slicer name="Rok" xr10:uid="{00000000-0014-0000-FFFF-FFFF10000000}" cache="Průřez_Rok" caption="Rok" level="1" style="Styl průřezu - POHODA BI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zev činnosti 2" xr10:uid="{00000000-0014-0000-FFFF-FFFF11000000}" cache="Průřez_Název_činnosti11" caption="Činnost" level="1" style="Styl průřezu - POHODA BI" rowHeight="241300"/>
  <slicer name="Název střediska 2" xr10:uid="{00000000-0014-0000-FFFF-FFFF12000000}" cache="Průřez_Název_střediska11" caption="Středisko" level="1" style="Styl průřezu - POHODA BI" rowHeight="241300"/>
  <slicer name="Číslo zakázky 2" xr10:uid="{00000000-0014-0000-FFFF-FFFF13000000}" cache="Průřez_Číslo_zakázky11" caption="Číslo zakázky" level="1" style="Styl průřezu - POHODA BI" rowHeight="241300"/>
  <slicer name="Level 3" xr10:uid="{00000000-0014-0000-FFFF-FFFF14000000}" cache="Průřez_Hierarchie_zdrojů1" caption="Firma" level="1" style="Styl průřezu - POHODA BI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tav skladů P Firma" xr10:uid="{00000000-0014-0000-FFFF-FFFF16000000}" cache="Průřez_Hierarchie_zdrojů2" caption="Firma" level="1" style="Styl průřezu - POHODA BI" rowHeight="241300"/>
  <slicer name="Stav skladů P Název skladu" xr10:uid="{00000000-0014-0000-FFFF-FFFF17000000}" cache="Průřez_Hierarchie_Název" caption="Název skladu" level="1" style="Styl průřezu - POHODA BI" rowHeight="241300"/>
  <slicer name="Stav skladů P Název členění" xr10:uid="{00000000-0014-0000-FFFF-FFFF18000000}" cache="Průřez_Název_členění" caption="Název členění" level="1" style="Styl průřezu - POHODA BI" rowHeight="241300"/>
  <slicer name="Stav skladů P Větev 1" xr10:uid="{00000000-0014-0000-FFFF-FFFF19000000}" cache="Průřez_Větev_1" caption="Větev 1" level="1" style="Styl průřezu - POHODA BI" rowHeight="241300"/>
  <slicer name="Stav skladů P Větev 2" xr10:uid="{00000000-0014-0000-FFFF-FFFF1A000000}" cache="Průřez_Větev_2" caption="Větev 2" level="1" style="Styl průřezu - POHODA BI" rowHeight="241300"/>
</slicer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" xr10:uid="{00000000-0013-0000-FFFF-FFFF19000000}" sourceName="[Datum].[Datum]">
  <pivotTables>
    <pivotTable tabId="2" name="Kontingenční tabulka celkové tržby a zisku"/>
  </pivotTables>
  <state minimalRefreshVersion="6" lastRefreshVersion="6" pivotCacheId="612447421" filterType="unknown">
    <bounds startDate="2018-01-01T00:00:00" endDate="2025-01-01T00:00:00"/>
  </state>
</timelineCacheDefinition>
</file>

<file path=xl/timelineCaches/timelineCache2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1" xr10:uid="{00000000-0013-0000-FFFF-FFFF1A000000}" sourceName="[Datum].[Datum]">
  <pivotTables>
    <pivotTable tabId="4" name="Kontingenční tabulka Tržba a zisk zásob"/>
  </pivotTables>
  <state minimalRefreshVersion="6" lastRefreshVersion="6" pivotCacheId="1003236592" filterType="unknown">
    <bounds startDate="2018-01-01T00:00:00" endDate="2025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" xr10:uid="{00000000-0014-0000-FFFF-FFFF0B000000}" cache="Časová_osa_Datum" caption="Datum" level="2" selectionLevel="2" scrollPosition="2018-01-01T00:00:00"/>
</timelines>
</file>

<file path=xl/timelines/timeline2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1" xr10:uid="{00000000-0014-0000-FFFF-FFFF15000000}" cache="Časová_osa_Datum1" caption="Datum" level="2" selectionLevel="2" scrollPosition="2018-01-01T00:00:00"/>
</timeline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5" Type="http://schemas.microsoft.com/office/2007/relationships/slicer" Target="../slicers/slicer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9.xml"/><Relationship Id="rId5" Type="http://schemas.microsoft.com/office/2011/relationships/timeline" Target="../timelines/timeline1.xml"/><Relationship Id="rId4" Type="http://schemas.microsoft.com/office/2007/relationships/slicer" Target="../slicers/slicer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0.xml"/><Relationship Id="rId4" Type="http://schemas.microsoft.com/office/2007/relationships/slicer" Target="../slicers/slicer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1.xml"/><Relationship Id="rId5" Type="http://schemas.microsoft.com/office/2011/relationships/timeline" Target="../timelines/timeline2.xml"/><Relationship Id="rId4" Type="http://schemas.microsoft.com/office/2007/relationships/slicer" Target="../slicers/slicer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2.xml"/><Relationship Id="rId4" Type="http://schemas.microsoft.com/office/2007/relationships/slicer" Target="../slicers/slicer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7"/>
  </sheetPr>
  <dimension ref="B1:R158"/>
  <sheetViews>
    <sheetView showGridLines="0" topLeftCell="A94" zoomScaleNormal="100" workbookViewId="0">
      <selection activeCell="L2" sqref="L2"/>
    </sheetView>
  </sheetViews>
  <sheetFormatPr defaultRowHeight="14.5" x14ac:dyDescent="0.35"/>
  <cols>
    <col min="1" max="1" width="1.453125" customWidth="1"/>
    <col min="2" max="2" width="3.1796875" customWidth="1"/>
    <col min="3" max="3" width="1.453125" customWidth="1"/>
    <col min="4" max="4" width="25.7265625" bestFit="1" customWidth="1"/>
    <col min="5" max="5" width="12" bestFit="1" customWidth="1"/>
    <col min="6" max="6" width="13.1796875" bestFit="1" customWidth="1"/>
    <col min="7" max="7" width="12" bestFit="1" customWidth="1"/>
    <col min="8" max="8" width="4.26953125" bestFit="1" customWidth="1"/>
    <col min="9" max="9" width="5.7265625" bestFit="1" customWidth="1"/>
    <col min="10" max="10" width="33" customWidth="1"/>
    <col min="11" max="11" width="20.1796875" customWidth="1"/>
    <col min="12" max="12" width="25.54296875" customWidth="1"/>
    <col min="13" max="13" width="26.1796875" customWidth="1"/>
    <col min="14" max="14" width="11.7265625" customWidth="1"/>
    <col min="15" max="15" width="28.1796875" customWidth="1"/>
    <col min="16" max="16" width="12" customWidth="1"/>
    <col min="17" max="17" width="4.1796875" customWidth="1"/>
    <col min="18" max="18" width="9.1796875" customWidth="1"/>
  </cols>
  <sheetData>
    <row r="1" spans="2:18" ht="17.25" customHeight="1" x14ac:dyDescent="0.35"/>
    <row r="2" spans="2:18" ht="26.25" customHeight="1" x14ac:dyDescent="0.7">
      <c r="B2" s="46" t="s">
        <v>100</v>
      </c>
      <c r="C2" s="46"/>
      <c r="D2" s="46"/>
      <c r="E2" s="46"/>
      <c r="F2" s="46"/>
      <c r="G2" s="46"/>
      <c r="H2" s="46"/>
      <c r="M2" s="35"/>
    </row>
    <row r="3" spans="2:18" ht="15" customHeight="1" thickBot="1" x14ac:dyDescent="0.75">
      <c r="C3" s="6"/>
      <c r="D3" s="6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36"/>
      <c r="Q3" s="8"/>
    </row>
    <row r="4" spans="2:18" ht="15" customHeight="1" x14ac:dyDescent="0.35">
      <c r="B4" s="9"/>
      <c r="R4" s="12"/>
    </row>
    <row r="5" spans="2:18" ht="15" customHeight="1" x14ac:dyDescent="0.35">
      <c r="B5" s="47" t="s">
        <v>101</v>
      </c>
      <c r="C5" s="21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R5" s="12"/>
    </row>
    <row r="6" spans="2:18" ht="15" customHeight="1" x14ac:dyDescent="0.35">
      <c r="B6" s="47"/>
      <c r="C6" s="21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2"/>
      <c r="Q6" s="12"/>
      <c r="R6" s="12"/>
    </row>
    <row r="7" spans="2:18" ht="15" customHeight="1" x14ac:dyDescent="0.35">
      <c r="B7" s="47"/>
      <c r="C7" s="21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R7" s="12"/>
    </row>
    <row r="8" spans="2:18" ht="15" customHeight="1" x14ac:dyDescent="0.35">
      <c r="B8" s="47"/>
      <c r="C8" s="21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R8" s="12"/>
    </row>
    <row r="9" spans="2:18" ht="15" customHeight="1" x14ac:dyDescent="0.35">
      <c r="B9" s="47"/>
      <c r="C9" s="21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2"/>
    </row>
    <row r="10" spans="2:18" ht="15" customHeight="1" x14ac:dyDescent="0.35">
      <c r="B10" s="47"/>
      <c r="C10" s="21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2"/>
    </row>
    <row r="11" spans="2:18" ht="15" customHeight="1" x14ac:dyDescent="0.35">
      <c r="B11" s="47"/>
      <c r="C11" s="21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2"/>
    </row>
    <row r="12" spans="2:18" ht="15" customHeight="1" x14ac:dyDescent="0.35">
      <c r="B12" s="47"/>
      <c r="C12" s="21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2"/>
    </row>
    <row r="13" spans="2:18" ht="15" customHeight="1" x14ac:dyDescent="0.35">
      <c r="B13" s="47"/>
      <c r="C13" s="21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2"/>
    </row>
    <row r="14" spans="2:18" ht="15" customHeight="1" x14ac:dyDescent="0.35">
      <c r="B14" s="47"/>
      <c r="C14" s="21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2"/>
    </row>
    <row r="15" spans="2:18" ht="15" customHeight="1" x14ac:dyDescent="0.35">
      <c r="B15" s="47"/>
      <c r="C15" s="21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2"/>
    </row>
    <row r="16" spans="2:18" ht="15" customHeight="1" x14ac:dyDescent="0.35">
      <c r="B16" s="47"/>
      <c r="C16" s="21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2"/>
    </row>
    <row r="17" spans="2:18" ht="15" customHeight="1" x14ac:dyDescent="0.35">
      <c r="B17" s="47"/>
      <c r="C17" s="21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2"/>
    </row>
    <row r="18" spans="2:18" ht="15" customHeight="1" x14ac:dyDescent="0.35">
      <c r="B18" s="47"/>
      <c r="C18" s="21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2"/>
    </row>
    <row r="19" spans="2:18" ht="15" customHeight="1" thickBot="1" x14ac:dyDescent="0.4">
      <c r="B19" s="48"/>
      <c r="C19" s="22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2"/>
    </row>
    <row r="20" spans="2:18" x14ac:dyDescent="0.35">
      <c r="B20" s="10"/>
    </row>
    <row r="21" spans="2:18" x14ac:dyDescent="0.35">
      <c r="B21" s="47" t="s">
        <v>108</v>
      </c>
      <c r="C21" s="21"/>
    </row>
    <row r="22" spans="2:18" x14ac:dyDescent="0.35">
      <c r="B22" s="47"/>
      <c r="C22" s="21"/>
    </row>
    <row r="23" spans="2:18" x14ac:dyDescent="0.35">
      <c r="B23" s="47"/>
      <c r="C23" s="21"/>
    </row>
    <row r="24" spans="2:18" x14ac:dyDescent="0.35">
      <c r="B24" s="47"/>
      <c r="C24" s="21"/>
    </row>
    <row r="25" spans="2:18" x14ac:dyDescent="0.35">
      <c r="B25" s="47"/>
      <c r="C25" s="21"/>
    </row>
    <row r="26" spans="2:18" x14ac:dyDescent="0.35">
      <c r="B26" s="47"/>
      <c r="C26" s="21"/>
    </row>
    <row r="27" spans="2:18" x14ac:dyDescent="0.35">
      <c r="B27" s="47"/>
      <c r="C27" s="21"/>
    </row>
    <row r="28" spans="2:18" x14ac:dyDescent="0.35">
      <c r="B28" s="47"/>
      <c r="C28" s="21"/>
    </row>
    <row r="29" spans="2:18" x14ac:dyDescent="0.35">
      <c r="B29" s="47"/>
      <c r="C29" s="21"/>
    </row>
    <row r="30" spans="2:18" x14ac:dyDescent="0.35">
      <c r="B30" s="47"/>
      <c r="C30" s="21"/>
    </row>
    <row r="31" spans="2:18" x14ac:dyDescent="0.35">
      <c r="B31" s="47"/>
      <c r="C31" s="21"/>
    </row>
    <row r="32" spans="2:18" x14ac:dyDescent="0.35">
      <c r="B32" s="47"/>
      <c r="C32" s="21"/>
    </row>
    <row r="33" spans="2:17" x14ac:dyDescent="0.35">
      <c r="B33" s="47"/>
      <c r="C33" s="21"/>
    </row>
    <row r="34" spans="2:17" x14ac:dyDescent="0.35">
      <c r="B34" s="47"/>
      <c r="C34" s="21"/>
    </row>
    <row r="35" spans="2:17" x14ac:dyDescent="0.35">
      <c r="B35" s="47"/>
      <c r="C35" s="21"/>
    </row>
    <row r="36" spans="2:17" ht="17.25" customHeight="1" x14ac:dyDescent="0.35">
      <c r="B36" s="21"/>
      <c r="C36" s="21"/>
    </row>
    <row r="37" spans="2:17" ht="15.75" customHeight="1" thickBot="1" x14ac:dyDescent="0.4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2:17" ht="15" customHeight="1" x14ac:dyDescent="0.35">
      <c r="B38" s="10"/>
    </row>
    <row r="39" spans="2:17" ht="15" customHeight="1" x14ac:dyDescent="0.35">
      <c r="B39" s="47" t="s">
        <v>106</v>
      </c>
      <c r="C39" s="21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2:17" ht="15" customHeight="1" x14ac:dyDescent="0.35">
      <c r="B40" s="47"/>
      <c r="C40" s="21"/>
      <c r="D40" s="17"/>
      <c r="E40" s="17"/>
      <c r="F40" s="17"/>
      <c r="G40" s="17"/>
      <c r="H40" s="17"/>
      <c r="I40" s="17"/>
      <c r="K40" s="17"/>
      <c r="L40" s="17"/>
      <c r="N40" s="17"/>
      <c r="O40" s="17"/>
    </row>
    <row r="41" spans="2:17" ht="15" customHeight="1" x14ac:dyDescent="0.35">
      <c r="B41" s="47"/>
      <c r="C41" s="21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2:17" ht="15" customHeight="1" x14ac:dyDescent="0.35">
      <c r="B42" s="47"/>
      <c r="C42" s="21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2:17" ht="15" customHeight="1" x14ac:dyDescent="0.35">
      <c r="B43" s="47"/>
      <c r="C43" s="21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2:17" ht="15" customHeight="1" x14ac:dyDescent="0.35">
      <c r="B44" s="47"/>
      <c r="C44" s="21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2:17" ht="15" customHeight="1" x14ac:dyDescent="0.35">
      <c r="B45" s="47"/>
      <c r="C45" s="21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2:17" ht="15" customHeight="1" x14ac:dyDescent="0.35">
      <c r="B46" s="47"/>
      <c r="C46" s="21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2:17" ht="15" customHeight="1" x14ac:dyDescent="0.35">
      <c r="B47" s="47"/>
      <c r="C47" s="21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2:17" ht="15" customHeight="1" x14ac:dyDescent="0.35">
      <c r="B48" s="47"/>
      <c r="C48" s="21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2:17" ht="15" customHeight="1" x14ac:dyDescent="0.35">
      <c r="B49" s="47"/>
      <c r="C49" s="21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2:17" ht="15" customHeight="1" x14ac:dyDescent="0.35">
      <c r="B50" s="47"/>
      <c r="C50" s="21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2:17" ht="15" customHeight="1" x14ac:dyDescent="0.35">
      <c r="B51" s="47"/>
      <c r="C51" s="21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</row>
    <row r="52" spans="2:17" ht="15" customHeight="1" x14ac:dyDescent="0.35">
      <c r="B52" s="47"/>
      <c r="C52" s="21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2:17" ht="15" customHeight="1" x14ac:dyDescent="0.35">
      <c r="B53" s="47"/>
      <c r="C53" s="21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2:17" ht="15" customHeight="1" x14ac:dyDescent="0.35">
      <c r="B54" s="47"/>
      <c r="C54" s="21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</row>
    <row r="55" spans="2:17" ht="15" customHeight="1" x14ac:dyDescent="0.35">
      <c r="B55" s="47"/>
      <c r="C55" s="21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</row>
    <row r="56" spans="2:17" ht="15" customHeight="1" x14ac:dyDescent="0.35">
      <c r="B56" s="47"/>
      <c r="C56" s="21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</row>
    <row r="57" spans="2:17" ht="18.75" customHeight="1" thickBot="1" x14ac:dyDescent="0.4">
      <c r="B57" s="48"/>
      <c r="C57" s="22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58" spans="2:17" x14ac:dyDescent="0.35">
      <c r="B58" s="10"/>
    </row>
    <row r="59" spans="2:17" x14ac:dyDescent="0.35">
      <c r="B59" s="49" t="s">
        <v>102</v>
      </c>
      <c r="C59" s="20"/>
      <c r="D59" s="26" t="s">
        <v>109</v>
      </c>
      <c r="E59" s="26" t="s">
        <v>93</v>
      </c>
      <c r="F59" s="27"/>
      <c r="G59" s="27"/>
      <c r="H59" s="27"/>
      <c r="I59" s="27"/>
    </row>
    <row r="60" spans="2:17" x14ac:dyDescent="0.35">
      <c r="B60" s="49"/>
      <c r="C60" s="20"/>
      <c r="D60" s="26" t="s">
        <v>1</v>
      </c>
      <c r="E60" s="27" t="s">
        <v>112</v>
      </c>
      <c r="F60" s="27" t="s">
        <v>114</v>
      </c>
      <c r="G60" s="27" t="s">
        <v>115</v>
      </c>
      <c r="H60" s="27" t="s">
        <v>116</v>
      </c>
      <c r="I60" s="27" t="s">
        <v>113</v>
      </c>
    </row>
    <row r="61" spans="2:17" x14ac:dyDescent="0.35">
      <c r="B61" s="49"/>
      <c r="C61" s="20"/>
      <c r="D61" s="28" t="s">
        <v>30</v>
      </c>
      <c r="E61" s="29">
        <v>170928</v>
      </c>
      <c r="F61" s="29">
        <v>542869.46600000001</v>
      </c>
      <c r="G61" s="29">
        <v>387535.06400000001</v>
      </c>
      <c r="H61" s="29">
        <v>137394.11670000001</v>
      </c>
      <c r="I61" s="30"/>
    </row>
    <row r="62" spans="2:17" x14ac:dyDescent="0.35">
      <c r="B62" s="49"/>
      <c r="C62" s="20"/>
      <c r="D62" s="28" t="s">
        <v>31</v>
      </c>
      <c r="E62" s="29">
        <v>199833.09</v>
      </c>
      <c r="F62" s="29">
        <v>341891.5981</v>
      </c>
      <c r="G62" s="29">
        <v>385927.79</v>
      </c>
      <c r="H62" s="29">
        <v>186400.21</v>
      </c>
      <c r="I62" s="30"/>
    </row>
    <row r="63" spans="2:17" x14ac:dyDescent="0.35">
      <c r="B63" s="49"/>
      <c r="C63" s="20"/>
      <c r="D63" s="28" t="s">
        <v>32</v>
      </c>
      <c r="E63" s="29">
        <v>86579.5</v>
      </c>
      <c r="F63" s="29">
        <v>397319.0821</v>
      </c>
      <c r="G63" s="29">
        <v>1115685.2187000001</v>
      </c>
      <c r="H63" s="29">
        <v>327153.71759999997</v>
      </c>
      <c r="I63" s="30"/>
      <c r="Q63" s="4"/>
    </row>
    <row r="64" spans="2:17" x14ac:dyDescent="0.35">
      <c r="B64" s="49"/>
      <c r="C64" s="20"/>
      <c r="D64" s="28" t="s">
        <v>33</v>
      </c>
      <c r="E64" s="29">
        <v>142177.58799999999</v>
      </c>
      <c r="F64" s="29">
        <v>482441.7122999999</v>
      </c>
      <c r="G64" s="29">
        <v>1884581.3653000002</v>
      </c>
      <c r="H64" s="29">
        <v>207794.03529999999</v>
      </c>
      <c r="I64" s="30"/>
      <c r="Q64" s="4"/>
    </row>
    <row r="65" spans="2:17" x14ac:dyDescent="0.35">
      <c r="B65" s="49"/>
      <c r="C65" s="20"/>
      <c r="D65" s="28" t="s">
        <v>34</v>
      </c>
      <c r="E65" s="29">
        <v>184005.61119999996</v>
      </c>
      <c r="F65" s="29">
        <v>264675.02569999994</v>
      </c>
      <c r="G65" s="29">
        <v>1206594.2915999999</v>
      </c>
      <c r="H65" s="29">
        <v>604996.74829999998</v>
      </c>
      <c r="I65" s="30"/>
      <c r="Q65" s="4"/>
    </row>
    <row r="66" spans="2:17" x14ac:dyDescent="0.35">
      <c r="B66" s="49"/>
      <c r="C66" s="20"/>
      <c r="D66" s="28" t="s">
        <v>35</v>
      </c>
      <c r="E66" s="29">
        <v>90054.357599999988</v>
      </c>
      <c r="F66" s="29">
        <v>277489.1249</v>
      </c>
      <c r="G66" s="29">
        <v>2057567.1236</v>
      </c>
      <c r="H66" s="29">
        <v>77826.638800000001</v>
      </c>
      <c r="I66" s="30"/>
      <c r="Q66" s="4"/>
    </row>
    <row r="67" spans="2:17" x14ac:dyDescent="0.35">
      <c r="B67" s="49"/>
      <c r="C67" s="20"/>
      <c r="D67" s="28" t="s">
        <v>36</v>
      </c>
      <c r="E67" s="29">
        <v>234264.9</v>
      </c>
      <c r="F67" s="29">
        <v>407798.80910000001</v>
      </c>
      <c r="G67" s="29">
        <v>3040432.1573999999</v>
      </c>
      <c r="H67" s="29"/>
      <c r="I67" s="30"/>
      <c r="Q67" s="4"/>
    </row>
    <row r="68" spans="2:17" x14ac:dyDescent="0.35">
      <c r="B68" s="49"/>
      <c r="C68" s="20"/>
      <c r="D68" s="28" t="s">
        <v>37</v>
      </c>
      <c r="E68" s="29">
        <v>90123.939900000012</v>
      </c>
      <c r="F68" s="29">
        <v>324986.36410000001</v>
      </c>
      <c r="G68" s="29">
        <v>637305.64690000005</v>
      </c>
      <c r="H68" s="29"/>
      <c r="I68" s="30"/>
      <c r="Q68" s="4"/>
    </row>
    <row r="69" spans="2:17" x14ac:dyDescent="0.35">
      <c r="B69" s="49"/>
      <c r="C69" s="20"/>
      <c r="D69" s="28" t="s">
        <v>38</v>
      </c>
      <c r="E69" s="29">
        <v>135659.25899999999</v>
      </c>
      <c r="F69" s="29">
        <v>239910.49619999999</v>
      </c>
      <c r="G69" s="29">
        <v>1436227.2578999999</v>
      </c>
      <c r="H69" s="29"/>
      <c r="I69" s="30"/>
    </row>
    <row r="70" spans="2:17" x14ac:dyDescent="0.35">
      <c r="B70" s="49"/>
      <c r="C70" s="20"/>
      <c r="D70" s="28" t="s">
        <v>39</v>
      </c>
      <c r="E70" s="29">
        <v>207942.81200000001</v>
      </c>
      <c r="F70" s="29">
        <v>489543.0077999999</v>
      </c>
      <c r="G70" s="29">
        <v>593364.26399999997</v>
      </c>
      <c r="H70" s="29"/>
      <c r="I70" s="30"/>
    </row>
    <row r="71" spans="2:17" x14ac:dyDescent="0.35">
      <c r="B71" s="49"/>
      <c r="C71" s="20"/>
      <c r="D71" s="28" t="s">
        <v>40</v>
      </c>
      <c r="E71" s="29">
        <v>34746.5864</v>
      </c>
      <c r="F71" s="29">
        <v>456108.8653</v>
      </c>
      <c r="G71" s="29">
        <v>120021.22640000001</v>
      </c>
      <c r="H71" s="29"/>
      <c r="I71" s="30"/>
    </row>
    <row r="72" spans="2:17" x14ac:dyDescent="0.35">
      <c r="B72" s="49"/>
      <c r="C72" s="20"/>
      <c r="D72" s="28" t="s">
        <v>41</v>
      </c>
      <c r="E72" s="29">
        <v>311145.41039999999</v>
      </c>
      <c r="F72" s="29">
        <v>751294.86749999982</v>
      </c>
      <c r="G72" s="29">
        <v>898263.37999999989</v>
      </c>
      <c r="H72" s="29"/>
      <c r="I72" s="30"/>
    </row>
    <row r="73" spans="2:17" x14ac:dyDescent="0.35">
      <c r="B73" s="49"/>
      <c r="C73" s="20"/>
      <c r="D73" s="28" t="s">
        <v>113</v>
      </c>
      <c r="E73" s="30"/>
      <c r="F73" s="30"/>
      <c r="G73" s="30"/>
      <c r="H73" s="30"/>
      <c r="I73" s="29">
        <v>0</v>
      </c>
    </row>
    <row r="74" spans="2:17" x14ac:dyDescent="0.35">
      <c r="B74" s="49"/>
      <c r="C74" s="20"/>
      <c r="D74" s="27"/>
      <c r="E74" s="27"/>
      <c r="F74" s="27"/>
      <c r="G74" s="27"/>
      <c r="H74" s="27"/>
      <c r="I74" s="27"/>
    </row>
    <row r="75" spans="2:17" x14ac:dyDescent="0.35">
      <c r="B75" s="49"/>
      <c r="C75" s="20"/>
      <c r="D75" s="26" t="s">
        <v>43</v>
      </c>
      <c r="E75" s="26" t="s">
        <v>93</v>
      </c>
      <c r="F75" s="27"/>
      <c r="G75" s="27"/>
      <c r="H75" s="27"/>
      <c r="I75" s="27"/>
    </row>
    <row r="76" spans="2:17" x14ac:dyDescent="0.35">
      <c r="B76" s="49"/>
      <c r="C76" s="20"/>
      <c r="D76" s="26" t="s">
        <v>1</v>
      </c>
      <c r="E76" s="27" t="s">
        <v>112</v>
      </c>
      <c r="F76" s="27" t="s">
        <v>114</v>
      </c>
      <c r="G76" s="27" t="s">
        <v>115</v>
      </c>
      <c r="H76" s="27" t="s">
        <v>116</v>
      </c>
      <c r="I76" s="27" t="s">
        <v>113</v>
      </c>
    </row>
    <row r="77" spans="2:17" x14ac:dyDescent="0.35">
      <c r="B77" s="49"/>
      <c r="C77" s="20"/>
      <c r="D77" s="28" t="s">
        <v>30</v>
      </c>
      <c r="E77" s="29">
        <v>27808</v>
      </c>
      <c r="F77" s="29">
        <v>326148.51000000007</v>
      </c>
      <c r="G77" s="29">
        <v>154308.71000000002</v>
      </c>
      <c r="H77" s="29">
        <v>25994.223989999995</v>
      </c>
      <c r="I77" s="30">
        <v>0</v>
      </c>
    </row>
    <row r="78" spans="2:17" x14ac:dyDescent="0.35">
      <c r="B78" s="49"/>
      <c r="C78" s="20"/>
      <c r="D78" s="28" t="s">
        <v>31</v>
      </c>
      <c r="E78" s="29">
        <v>63465.049999999996</v>
      </c>
      <c r="F78" s="29">
        <v>467575.02</v>
      </c>
      <c r="G78" s="29">
        <v>249216.16450000004</v>
      </c>
      <c r="H78" s="29">
        <v>64613.223989999999</v>
      </c>
      <c r="I78" s="30">
        <v>0</v>
      </c>
    </row>
    <row r="79" spans="2:17" x14ac:dyDescent="0.35">
      <c r="B79" s="49"/>
      <c r="C79" s="20"/>
      <c r="D79" s="28" t="s">
        <v>32</v>
      </c>
      <c r="E79" s="29">
        <v>76260.28</v>
      </c>
      <c r="F79" s="29">
        <v>624957.27040000004</v>
      </c>
      <c r="G79" s="29">
        <v>572930.75450000004</v>
      </c>
      <c r="H79" s="29">
        <v>121906.87398999999</v>
      </c>
      <c r="I79" s="30">
        <v>0</v>
      </c>
    </row>
    <row r="80" spans="2:17" x14ac:dyDescent="0.35">
      <c r="B80" s="49"/>
      <c r="C80" s="20"/>
      <c r="D80" s="28" t="s">
        <v>33</v>
      </c>
      <c r="E80" s="29">
        <v>99369.61</v>
      </c>
      <c r="F80" s="29">
        <v>831116.65040000004</v>
      </c>
      <c r="G80" s="29">
        <v>1197526.5344999998</v>
      </c>
      <c r="H80" s="29">
        <v>161646.05079299997</v>
      </c>
      <c r="I80" s="30">
        <v>0</v>
      </c>
    </row>
    <row r="81" spans="2:17" x14ac:dyDescent="0.35">
      <c r="B81" s="49"/>
      <c r="C81" s="20"/>
      <c r="D81" s="28" t="s">
        <v>34</v>
      </c>
      <c r="E81" s="29">
        <v>136333.10200000001</v>
      </c>
      <c r="F81" s="29">
        <v>917937.6004</v>
      </c>
      <c r="G81" s="29">
        <v>1511877.1844999997</v>
      </c>
      <c r="H81" s="29">
        <v>238549.00079299998</v>
      </c>
      <c r="I81" s="30">
        <v>0</v>
      </c>
    </row>
    <row r="82" spans="2:17" x14ac:dyDescent="0.35">
      <c r="B82" s="49"/>
      <c r="C82" s="20"/>
      <c r="D82" s="28" t="s">
        <v>35</v>
      </c>
      <c r="E82" s="29">
        <v>151570.67700000003</v>
      </c>
      <c r="F82" s="29">
        <v>1016802.8904</v>
      </c>
      <c r="G82" s="29">
        <v>2008718.7144999998</v>
      </c>
      <c r="H82" s="29">
        <v>248824.40079299998</v>
      </c>
      <c r="I82" s="30">
        <v>0</v>
      </c>
    </row>
    <row r="83" spans="2:17" x14ac:dyDescent="0.35">
      <c r="B83" s="49"/>
      <c r="C83" s="20"/>
      <c r="D83" s="28" t="s">
        <v>36</v>
      </c>
      <c r="E83" s="29">
        <v>192247.44700000001</v>
      </c>
      <c r="F83" s="29">
        <v>1178605.0304</v>
      </c>
      <c r="G83" s="29">
        <v>2872662.8544999999</v>
      </c>
      <c r="H83" s="29">
        <v>248824.40079299998</v>
      </c>
      <c r="I83" s="30">
        <v>0</v>
      </c>
    </row>
    <row r="84" spans="2:17" x14ac:dyDescent="0.35">
      <c r="B84" s="49"/>
      <c r="C84" s="20"/>
      <c r="D84" s="28" t="s">
        <v>37</v>
      </c>
      <c r="E84" s="29">
        <v>203680.58740000002</v>
      </c>
      <c r="F84" s="29">
        <v>1288045.9904</v>
      </c>
      <c r="G84" s="29">
        <v>3021450.0145</v>
      </c>
      <c r="H84" s="29">
        <v>248824.40079299998</v>
      </c>
      <c r="I84" s="30">
        <v>0</v>
      </c>
    </row>
    <row r="85" spans="2:17" x14ac:dyDescent="0.35">
      <c r="B85" s="49"/>
      <c r="C85" s="20"/>
      <c r="D85" s="28" t="s">
        <v>38</v>
      </c>
      <c r="E85" s="29">
        <v>224570.19740000003</v>
      </c>
      <c r="F85" s="29">
        <v>1349772.2004</v>
      </c>
      <c r="G85" s="29">
        <v>3309175.0145</v>
      </c>
      <c r="H85" s="29">
        <v>248824.40079299998</v>
      </c>
      <c r="I85" s="30">
        <v>0</v>
      </c>
    </row>
    <row r="86" spans="2:17" x14ac:dyDescent="0.35">
      <c r="B86" s="49"/>
      <c r="C86" s="20"/>
      <c r="D86" s="28" t="s">
        <v>39</v>
      </c>
      <c r="E86" s="29">
        <v>253395.42960000003</v>
      </c>
      <c r="F86" s="29">
        <v>1505049.6904</v>
      </c>
      <c r="G86" s="29">
        <v>3415840.6750000003</v>
      </c>
      <c r="H86" s="29">
        <v>248824.40079299998</v>
      </c>
      <c r="I86" s="30">
        <v>0</v>
      </c>
    </row>
    <row r="87" spans="2:17" x14ac:dyDescent="0.35">
      <c r="B87" s="49"/>
      <c r="C87" s="20"/>
      <c r="D87" s="28" t="s">
        <v>40</v>
      </c>
      <c r="E87" s="29">
        <v>256547.22960000002</v>
      </c>
      <c r="F87" s="29">
        <v>1686360.5004</v>
      </c>
      <c r="G87" s="29">
        <v>3439080.2450000001</v>
      </c>
      <c r="H87" s="29">
        <v>248824.40079299998</v>
      </c>
      <c r="I87" s="30">
        <v>0</v>
      </c>
    </row>
    <row r="88" spans="2:17" x14ac:dyDescent="0.35">
      <c r="B88" s="49"/>
      <c r="C88" s="20"/>
      <c r="D88" s="28" t="s">
        <v>41</v>
      </c>
      <c r="E88" s="29">
        <v>312868.80960000004</v>
      </c>
      <c r="F88" s="29">
        <v>2021727.7604</v>
      </c>
      <c r="G88" s="29">
        <v>3602813.2549999999</v>
      </c>
      <c r="H88" s="29">
        <v>248824.40079299998</v>
      </c>
      <c r="I88" s="30">
        <v>0</v>
      </c>
    </row>
    <row r="89" spans="2:17" ht="15" thickBot="1" x14ac:dyDescent="0.4">
      <c r="B89" s="14"/>
      <c r="C89" s="14"/>
      <c r="D89" s="28" t="s">
        <v>113</v>
      </c>
      <c r="E89" s="30">
        <v>312868.80960000004</v>
      </c>
      <c r="F89" s="30">
        <v>2021727.7604</v>
      </c>
      <c r="G89" s="30">
        <v>3602813.2549999999</v>
      </c>
      <c r="H89" s="30">
        <v>248824.40079299998</v>
      </c>
      <c r="I89" s="29">
        <v>0</v>
      </c>
      <c r="J89" s="14"/>
      <c r="K89" s="14"/>
      <c r="L89" s="14"/>
      <c r="M89" s="14"/>
      <c r="N89" s="14"/>
      <c r="O89" s="14"/>
      <c r="P89" s="14"/>
      <c r="Q89" s="14"/>
    </row>
    <row r="90" spans="2:17" x14ac:dyDescent="0.35">
      <c r="B90" s="10"/>
      <c r="H90" s="26" t="s">
        <v>26</v>
      </c>
      <c r="I90" s="27" t="s" vm="6">
        <v>27</v>
      </c>
    </row>
    <row r="91" spans="2:17" x14ac:dyDescent="0.35">
      <c r="B91" s="44" t="s">
        <v>103</v>
      </c>
      <c r="C91" s="33"/>
      <c r="H91" s="26" t="s">
        <v>104</v>
      </c>
      <c r="I91" s="27" t="s" vm="10">
        <v>105</v>
      </c>
    </row>
    <row r="92" spans="2:17" x14ac:dyDescent="0.35">
      <c r="B92" s="44"/>
      <c r="C92" s="33"/>
    </row>
    <row r="93" spans="2:17" x14ac:dyDescent="0.35">
      <c r="B93" s="44"/>
      <c r="C93" s="33"/>
      <c r="D93" s="26" t="s">
        <v>1</v>
      </c>
      <c r="E93" s="27" t="s">
        <v>15</v>
      </c>
      <c r="F93" s="27" t="s">
        <v>0</v>
      </c>
      <c r="H93" s="26" t="s">
        <v>1</v>
      </c>
      <c r="I93" s="27" t="s">
        <v>14</v>
      </c>
      <c r="K93" s="27"/>
      <c r="L93" s="27"/>
      <c r="M93" s="27"/>
    </row>
    <row r="94" spans="2:17" x14ac:dyDescent="0.35">
      <c r="B94" s="44"/>
      <c r="C94" s="33"/>
      <c r="D94" s="28" t="s">
        <v>8</v>
      </c>
      <c r="E94" s="29">
        <v>200935.97</v>
      </c>
      <c r="F94" s="29">
        <v>869286.6</v>
      </c>
      <c r="H94" s="28" t="s">
        <v>10</v>
      </c>
      <c r="I94" s="30">
        <v>62</v>
      </c>
      <c r="K94" s="27"/>
      <c r="L94" s="27"/>
      <c r="M94" s="27"/>
    </row>
    <row r="95" spans="2:17" x14ac:dyDescent="0.35">
      <c r="B95" s="44"/>
      <c r="C95" s="33"/>
      <c r="D95" s="28" t="s">
        <v>49</v>
      </c>
      <c r="E95" s="29">
        <v>243109.43000000002</v>
      </c>
      <c r="F95" s="29">
        <v>884486.38000000012</v>
      </c>
      <c r="H95" s="28" t="s">
        <v>9</v>
      </c>
      <c r="I95" s="30">
        <v>70</v>
      </c>
      <c r="K95" s="30"/>
      <c r="L95" s="30"/>
      <c r="M95" s="30"/>
    </row>
    <row r="96" spans="2:17" x14ac:dyDescent="0.35">
      <c r="B96" s="44"/>
      <c r="C96" s="33"/>
      <c r="D96" s="28" t="s">
        <v>4</v>
      </c>
      <c r="E96" s="29">
        <v>344589.91</v>
      </c>
      <c r="F96" s="29">
        <v>994560</v>
      </c>
      <c r="H96" s="28" t="s">
        <v>6</v>
      </c>
      <c r="I96" s="30">
        <v>73</v>
      </c>
      <c r="K96" s="30"/>
      <c r="L96" s="30"/>
      <c r="M96" s="30"/>
    </row>
    <row r="97" spans="2:17" x14ac:dyDescent="0.35">
      <c r="B97" s="44"/>
      <c r="C97" s="33"/>
      <c r="D97" s="28" t="s">
        <v>9</v>
      </c>
      <c r="E97" s="29">
        <v>165663.28999999995</v>
      </c>
      <c r="F97" s="29">
        <v>1019213.6</v>
      </c>
      <c r="H97" s="28" t="s">
        <v>5</v>
      </c>
      <c r="I97" s="30">
        <v>76</v>
      </c>
      <c r="K97" s="30"/>
      <c r="L97" s="30"/>
      <c r="M97" s="30"/>
    </row>
    <row r="98" spans="2:17" x14ac:dyDescent="0.35">
      <c r="B98" s="44"/>
      <c r="C98" s="33"/>
      <c r="D98" s="28" t="s">
        <v>11</v>
      </c>
      <c r="E98" s="29">
        <v>210152.37999999995</v>
      </c>
      <c r="F98" s="29">
        <v>1051739.6800000002</v>
      </c>
      <c r="H98" s="28" t="s">
        <v>49</v>
      </c>
      <c r="I98" s="30">
        <v>77</v>
      </c>
      <c r="K98" s="30"/>
      <c r="L98" s="30"/>
      <c r="M98" s="30"/>
    </row>
    <row r="99" spans="2:17" x14ac:dyDescent="0.35">
      <c r="B99" s="44"/>
      <c r="C99" s="33"/>
      <c r="D99" s="28" t="s">
        <v>2</v>
      </c>
      <c r="E99" s="29">
        <v>230594.55000000005</v>
      </c>
      <c r="F99" s="29">
        <v>1082554.5999999999</v>
      </c>
      <c r="H99" s="28" t="s">
        <v>4</v>
      </c>
      <c r="I99" s="30">
        <v>105</v>
      </c>
      <c r="K99" s="30"/>
      <c r="L99" s="30"/>
      <c r="M99" s="30"/>
    </row>
    <row r="100" spans="2:17" x14ac:dyDescent="0.35">
      <c r="B100" s="44"/>
      <c r="C100" s="33"/>
      <c r="D100" s="28" t="s">
        <v>5</v>
      </c>
      <c r="E100" s="29">
        <v>317963.92000000004</v>
      </c>
      <c r="F100" s="29">
        <v>1173024.7299999997</v>
      </c>
      <c r="H100" s="28" t="s">
        <v>8</v>
      </c>
      <c r="I100" s="30">
        <v>113</v>
      </c>
      <c r="K100" s="30"/>
      <c r="L100" s="30"/>
      <c r="M100" s="30"/>
    </row>
    <row r="101" spans="2:17" x14ac:dyDescent="0.35">
      <c r="B101" s="44"/>
      <c r="C101" s="33"/>
      <c r="D101" s="28" t="s">
        <v>10</v>
      </c>
      <c r="E101" s="29">
        <v>551348.78</v>
      </c>
      <c r="F101" s="29">
        <v>1291776</v>
      </c>
      <c r="H101" s="28" t="s">
        <v>3</v>
      </c>
      <c r="I101" s="30">
        <v>115</v>
      </c>
      <c r="K101" s="30"/>
      <c r="L101" s="30"/>
      <c r="M101" s="30"/>
    </row>
    <row r="102" spans="2:17" x14ac:dyDescent="0.35">
      <c r="B102" s="44"/>
      <c r="C102" s="33"/>
      <c r="D102" s="28" t="s">
        <v>6</v>
      </c>
      <c r="E102" s="29">
        <v>437303.54</v>
      </c>
      <c r="F102" s="29">
        <v>1554857.5199999998</v>
      </c>
      <c r="H102" s="28" t="s">
        <v>2</v>
      </c>
      <c r="I102" s="30">
        <v>124</v>
      </c>
      <c r="K102" s="30"/>
      <c r="L102" s="30"/>
      <c r="M102" s="30"/>
    </row>
    <row r="103" spans="2:17" x14ac:dyDescent="0.35">
      <c r="B103" s="44"/>
      <c r="C103" s="33"/>
      <c r="D103" s="28" t="s">
        <v>3</v>
      </c>
      <c r="E103" s="29">
        <v>1630118.1800000002</v>
      </c>
      <c r="F103" s="29">
        <v>5220916.54</v>
      </c>
      <c r="H103" s="28" t="s">
        <v>11</v>
      </c>
      <c r="I103" s="30">
        <v>245</v>
      </c>
      <c r="K103" s="30"/>
      <c r="L103" s="30"/>
      <c r="M103" s="30"/>
    </row>
    <row r="104" spans="2:17" x14ac:dyDescent="0.35">
      <c r="B104" s="44"/>
      <c r="C104" s="33"/>
      <c r="D104" s="28" t="s">
        <v>12</v>
      </c>
      <c r="E104" s="29">
        <v>4331779.95</v>
      </c>
      <c r="F104" s="29">
        <v>15142415.649999999</v>
      </c>
      <c r="H104" s="28" t="s">
        <v>12</v>
      </c>
      <c r="I104" s="30">
        <v>1060</v>
      </c>
      <c r="K104" s="30"/>
      <c r="L104" s="30"/>
      <c r="M104" s="30"/>
    </row>
    <row r="105" spans="2:17" x14ac:dyDescent="0.35">
      <c r="B105" s="44"/>
      <c r="C105" s="33"/>
      <c r="D105" s="28"/>
      <c r="E105" s="29"/>
      <c r="F105" s="29"/>
      <c r="H105" s="28"/>
      <c r="I105" s="30"/>
      <c r="K105" s="30"/>
      <c r="L105" s="30"/>
      <c r="M105" s="30"/>
    </row>
    <row r="106" spans="2:17" ht="15" thickBot="1" x14ac:dyDescent="0.4">
      <c r="B106" s="45"/>
      <c r="C106" s="34"/>
      <c r="D106" s="14"/>
      <c r="E106" s="14"/>
      <c r="F106" s="14"/>
      <c r="G106" s="14"/>
      <c r="H106" s="14"/>
      <c r="I106" s="14"/>
      <c r="J106" s="31"/>
      <c r="K106" s="32"/>
      <c r="L106" s="32"/>
      <c r="M106" s="32"/>
      <c r="N106" s="14"/>
      <c r="O106" s="14"/>
      <c r="P106" s="14"/>
      <c r="Q106" s="14"/>
    </row>
    <row r="107" spans="2:17" x14ac:dyDescent="0.35">
      <c r="B107" s="10"/>
      <c r="H107" s="27"/>
      <c r="I107" s="27"/>
    </row>
    <row r="108" spans="2:17" ht="15" customHeight="1" x14ac:dyDescent="0.35">
      <c r="B108" s="44" t="s">
        <v>107</v>
      </c>
      <c r="C108" s="33"/>
    </row>
    <row r="109" spans="2:17" x14ac:dyDescent="0.35">
      <c r="B109" s="44"/>
      <c r="C109" s="33"/>
    </row>
    <row r="110" spans="2:17" x14ac:dyDescent="0.35">
      <c r="B110" s="44"/>
      <c r="C110" s="33"/>
      <c r="D110" s="23" t="s">
        <v>85</v>
      </c>
      <c r="E110" s="24" t="s" vm="8">
        <v>86</v>
      </c>
      <c r="H110" s="2" t="s">
        <v>110</v>
      </c>
      <c r="I110" t="s" vm="11">
        <v>13</v>
      </c>
    </row>
    <row r="111" spans="2:17" x14ac:dyDescent="0.35">
      <c r="B111" s="44"/>
      <c r="C111" s="33"/>
      <c r="D111" s="24"/>
      <c r="E111" s="24"/>
    </row>
    <row r="112" spans="2:17" x14ac:dyDescent="0.35">
      <c r="B112" s="44"/>
      <c r="C112" s="33"/>
      <c r="D112" s="23" t="s">
        <v>1</v>
      </c>
      <c r="E112" s="24" t="s">
        <v>111</v>
      </c>
    </row>
    <row r="113" spans="2:15" x14ac:dyDescent="0.35">
      <c r="B113" s="44"/>
      <c r="C113" s="33"/>
      <c r="D113" s="25" t="s">
        <v>63</v>
      </c>
      <c r="E113" s="37">
        <v>-2619</v>
      </c>
      <c r="K113" s="4"/>
      <c r="L113" s="4"/>
      <c r="M113" s="4"/>
      <c r="N113" s="4"/>
      <c r="O113" s="4"/>
    </row>
    <row r="114" spans="2:15" x14ac:dyDescent="0.35">
      <c r="B114" s="44"/>
      <c r="C114" s="33"/>
      <c r="D114" s="25" t="s">
        <v>65</v>
      </c>
      <c r="E114" s="37">
        <v>-2078.462</v>
      </c>
      <c r="K114" s="4"/>
      <c r="L114" s="4"/>
      <c r="M114" s="4"/>
      <c r="N114" s="4"/>
      <c r="O114" s="4"/>
    </row>
    <row r="115" spans="2:15" x14ac:dyDescent="0.35">
      <c r="B115" s="44"/>
      <c r="C115" s="33"/>
      <c r="D115" s="25" t="s">
        <v>80</v>
      </c>
      <c r="E115" s="37">
        <v>1</v>
      </c>
      <c r="K115" s="4"/>
      <c r="L115" s="4"/>
      <c r="M115" s="4"/>
      <c r="N115" s="4"/>
      <c r="O115" s="4"/>
    </row>
    <row r="116" spans="2:15" x14ac:dyDescent="0.35">
      <c r="B116" s="44"/>
      <c r="C116" s="33"/>
      <c r="D116" s="25" t="s">
        <v>81</v>
      </c>
      <c r="E116" s="37">
        <v>-49</v>
      </c>
      <c r="K116" s="4"/>
      <c r="L116" s="4"/>
      <c r="M116" s="4"/>
      <c r="N116" s="4"/>
      <c r="O116" s="4"/>
    </row>
    <row r="117" spans="2:15" x14ac:dyDescent="0.35">
      <c r="B117" s="44"/>
      <c r="C117" s="33"/>
      <c r="D117" s="25" t="s">
        <v>53</v>
      </c>
      <c r="E117" s="37">
        <v>3</v>
      </c>
      <c r="K117" s="4"/>
      <c r="L117" s="4"/>
      <c r="M117" s="4"/>
      <c r="N117" s="4"/>
      <c r="O117" s="4"/>
    </row>
    <row r="118" spans="2:15" x14ac:dyDescent="0.35">
      <c r="B118" s="44"/>
      <c r="C118" s="33"/>
      <c r="D118" s="25" t="s">
        <v>54</v>
      </c>
      <c r="E118" s="37">
        <v>81</v>
      </c>
    </row>
    <row r="119" spans="2:15" x14ac:dyDescent="0.35">
      <c r="B119" s="44"/>
      <c r="C119" s="33"/>
      <c r="D119" s="25" t="s">
        <v>55</v>
      </c>
      <c r="E119" s="37">
        <v>16</v>
      </c>
    </row>
    <row r="120" spans="2:15" x14ac:dyDescent="0.35">
      <c r="B120" s="44"/>
      <c r="C120" s="33"/>
      <c r="D120" s="25" t="s">
        <v>56</v>
      </c>
      <c r="E120" s="37">
        <v>1</v>
      </c>
    </row>
    <row r="121" spans="2:15" x14ac:dyDescent="0.35">
      <c r="B121" s="44"/>
      <c r="C121" s="33"/>
      <c r="D121" s="25" t="s">
        <v>57</v>
      </c>
      <c r="E121" s="37">
        <v>2</v>
      </c>
    </row>
    <row r="122" spans="2:15" x14ac:dyDescent="0.35">
      <c r="B122" s="44"/>
      <c r="C122" s="33"/>
      <c r="D122" s="25" t="s">
        <v>49</v>
      </c>
      <c r="E122" s="37">
        <v>8</v>
      </c>
    </row>
    <row r="123" spans="2:15" x14ac:dyDescent="0.35">
      <c r="B123" s="44"/>
      <c r="C123" s="33"/>
      <c r="D123" s="25" t="s">
        <v>58</v>
      </c>
      <c r="E123" s="37">
        <v>55</v>
      </c>
    </row>
    <row r="124" spans="2:15" x14ac:dyDescent="0.35">
      <c r="B124" s="33"/>
      <c r="C124" s="33"/>
      <c r="D124" s="25" t="s">
        <v>59</v>
      </c>
      <c r="E124" s="37">
        <v>2</v>
      </c>
    </row>
    <row r="125" spans="2:15" x14ac:dyDescent="0.35">
      <c r="D125" s="25" t="s">
        <v>2</v>
      </c>
      <c r="E125" s="37">
        <v>9</v>
      </c>
    </row>
    <row r="126" spans="2:15" x14ac:dyDescent="0.35">
      <c r="D126" s="25" t="s">
        <v>60</v>
      </c>
      <c r="E126" s="37">
        <v>29</v>
      </c>
    </row>
    <row r="127" spans="2:15" x14ac:dyDescent="0.35">
      <c r="D127" s="25" t="s">
        <v>61</v>
      </c>
      <c r="E127" s="37">
        <v>99.399999999999991</v>
      </c>
    </row>
    <row r="128" spans="2:15" x14ac:dyDescent="0.35">
      <c r="D128" s="25" t="s">
        <v>62</v>
      </c>
      <c r="E128" s="37">
        <v>254.22800000000001</v>
      </c>
    </row>
    <row r="129" spans="4:5" x14ac:dyDescent="0.35">
      <c r="D129" s="25" t="s">
        <v>64</v>
      </c>
      <c r="E129" s="37">
        <v>9</v>
      </c>
    </row>
    <row r="130" spans="4:5" x14ac:dyDescent="0.35">
      <c r="D130" s="25" t="s">
        <v>3</v>
      </c>
      <c r="E130" s="37">
        <v>7</v>
      </c>
    </row>
    <row r="131" spans="4:5" x14ac:dyDescent="0.35">
      <c r="D131" s="25" t="s">
        <v>4</v>
      </c>
      <c r="E131" s="37">
        <v>15</v>
      </c>
    </row>
    <row r="132" spans="4:5" x14ac:dyDescent="0.35">
      <c r="D132" s="25" t="s">
        <v>66</v>
      </c>
      <c r="E132" s="37">
        <v>4</v>
      </c>
    </row>
    <row r="133" spans="4:5" x14ac:dyDescent="0.35">
      <c r="D133" s="25" t="s">
        <v>67</v>
      </c>
      <c r="E133" s="37">
        <v>154.71000000000004</v>
      </c>
    </row>
    <row r="134" spans="4:5" x14ac:dyDescent="0.35">
      <c r="D134" s="25" t="s">
        <v>68</v>
      </c>
      <c r="E134" s="37">
        <v>2.9020000000000081</v>
      </c>
    </row>
    <row r="135" spans="4:5" x14ac:dyDescent="0.35">
      <c r="D135" s="25" t="s">
        <v>69</v>
      </c>
      <c r="E135" s="37">
        <v>5</v>
      </c>
    </row>
    <row r="136" spans="4:5" x14ac:dyDescent="0.35">
      <c r="D136" s="25" t="s">
        <v>5</v>
      </c>
      <c r="E136" s="37">
        <v>39</v>
      </c>
    </row>
    <row r="137" spans="4:5" x14ac:dyDescent="0.35">
      <c r="D137" s="25" t="s">
        <v>70</v>
      </c>
      <c r="E137" s="37">
        <v>71</v>
      </c>
    </row>
    <row r="138" spans="4:5" x14ac:dyDescent="0.35">
      <c r="D138" s="25" t="s">
        <v>71</v>
      </c>
      <c r="E138" s="37">
        <v>0</v>
      </c>
    </row>
    <row r="139" spans="4:5" x14ac:dyDescent="0.35">
      <c r="D139" s="25" t="s">
        <v>6</v>
      </c>
      <c r="E139" s="37">
        <v>4</v>
      </c>
    </row>
    <row r="140" spans="4:5" x14ac:dyDescent="0.35">
      <c r="D140" s="25" t="s">
        <v>72</v>
      </c>
      <c r="E140" s="37">
        <v>0</v>
      </c>
    </row>
    <row r="141" spans="4:5" x14ac:dyDescent="0.35">
      <c r="D141" s="25" t="s">
        <v>73</v>
      </c>
      <c r="E141" s="37">
        <v>34</v>
      </c>
    </row>
    <row r="142" spans="4:5" x14ac:dyDescent="0.35">
      <c r="D142" s="25" t="s">
        <v>74</v>
      </c>
      <c r="E142" s="37">
        <v>24</v>
      </c>
    </row>
    <row r="143" spans="4:5" x14ac:dyDescent="0.35">
      <c r="D143" s="25" t="s">
        <v>75</v>
      </c>
      <c r="E143" s="37">
        <v>11</v>
      </c>
    </row>
    <row r="144" spans="4:5" x14ac:dyDescent="0.35">
      <c r="D144" s="25" t="s">
        <v>76</v>
      </c>
      <c r="E144" s="37">
        <v>70</v>
      </c>
    </row>
    <row r="145" spans="4:5" x14ac:dyDescent="0.35">
      <c r="D145" s="25" t="s">
        <v>7</v>
      </c>
      <c r="E145" s="37">
        <v>175</v>
      </c>
    </row>
    <row r="146" spans="4:5" x14ac:dyDescent="0.35">
      <c r="D146" s="25" t="s">
        <v>77</v>
      </c>
      <c r="E146" s="37">
        <v>2</v>
      </c>
    </row>
    <row r="147" spans="4:5" x14ac:dyDescent="0.35">
      <c r="D147" s="25" t="s">
        <v>8</v>
      </c>
      <c r="E147" s="37">
        <v>26</v>
      </c>
    </row>
    <row r="148" spans="4:5" x14ac:dyDescent="0.35">
      <c r="D148" s="25" t="s">
        <v>9</v>
      </c>
      <c r="E148" s="37">
        <v>10</v>
      </c>
    </row>
    <row r="149" spans="4:5" x14ac:dyDescent="0.35">
      <c r="D149" s="25" t="s">
        <v>10</v>
      </c>
      <c r="E149" s="37">
        <v>22</v>
      </c>
    </row>
    <row r="150" spans="4:5" x14ac:dyDescent="0.35">
      <c r="D150" s="25" t="s">
        <v>78</v>
      </c>
      <c r="E150" s="37">
        <v>22</v>
      </c>
    </row>
    <row r="151" spans="4:5" x14ac:dyDescent="0.35">
      <c r="D151" s="25" t="s">
        <v>79</v>
      </c>
      <c r="E151" s="37">
        <v>28</v>
      </c>
    </row>
    <row r="152" spans="4:5" x14ac:dyDescent="0.35">
      <c r="D152" s="25" t="s">
        <v>47</v>
      </c>
      <c r="E152" s="37">
        <v>12</v>
      </c>
    </row>
    <row r="153" spans="4:5" x14ac:dyDescent="0.35">
      <c r="D153" s="25" t="s">
        <v>82</v>
      </c>
      <c r="E153" s="37">
        <v>19</v>
      </c>
    </row>
    <row r="154" spans="4:5" x14ac:dyDescent="0.35">
      <c r="D154" s="25" t="s">
        <v>48</v>
      </c>
      <c r="E154" s="37">
        <v>30</v>
      </c>
    </row>
    <row r="155" spans="4:5" x14ac:dyDescent="0.35">
      <c r="D155" s="25" t="s">
        <v>11</v>
      </c>
      <c r="E155" s="37">
        <v>26</v>
      </c>
    </row>
    <row r="156" spans="4:5" x14ac:dyDescent="0.35">
      <c r="D156" s="25" t="s">
        <v>84</v>
      </c>
      <c r="E156" s="37">
        <v>60</v>
      </c>
    </row>
    <row r="157" spans="4:5" x14ac:dyDescent="0.35">
      <c r="D157" s="25" t="s">
        <v>50</v>
      </c>
      <c r="E157" s="37">
        <v>60</v>
      </c>
    </row>
    <row r="158" spans="4:5" x14ac:dyDescent="0.35">
      <c r="D158" s="25" t="s">
        <v>12</v>
      </c>
      <c r="E158" s="37">
        <v>-3243.2219999999998</v>
      </c>
    </row>
  </sheetData>
  <mergeCells count="7">
    <mergeCell ref="B91:B106"/>
    <mergeCell ref="B2:H2"/>
    <mergeCell ref="B108:B123"/>
    <mergeCell ref="B5:B19"/>
    <mergeCell ref="B39:B57"/>
    <mergeCell ref="B21:B35"/>
    <mergeCell ref="B59:B88"/>
  </mergeCells>
  <conditionalFormatting pivot="1" sqref="E77:I89">
    <cfRule type="dataBar" priority="2">
      <dataBar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{5F85D277-2304-4B2E-91CA-8D76880FC401}</x14:id>
        </ext>
      </extLst>
    </cfRule>
  </conditionalFormatting>
  <conditionalFormatting pivot="1" sqref="E61:I73">
    <cfRule type="dataBar" priority="1">
      <dataBar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{6E50586A-C2CF-4CFC-9666-A1D743A8E2D7}</x14:id>
        </ext>
      </extLst>
    </cfRule>
  </conditionalFormatting>
  <pageMargins left="0.7" right="0.7" top="0.78740157499999996" bottom="0.78740157499999996" header="0.3" footer="0.3"/>
  <pageSetup paperSize="9" orientation="landscape" r:id="rId7"/>
  <drawing r:id="rId8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5F85D277-2304-4B2E-91CA-8D76880FC4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E77:I89</xm:sqref>
        </x14:conditionalFormatting>
        <x14:conditionalFormatting xmlns:xm="http://schemas.microsoft.com/office/excel/2006/main" pivot="1">
          <x14:cfRule type="dataBar" id="{6E50586A-C2CF-4CFC-9666-A1D743A8E2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E61:I73</xm:sqref>
        </x14:conditionalFormatting>
      </x14:conditionalFormattings>
    </ext>
    <ext xmlns:x14="http://schemas.microsoft.com/office/spreadsheetml/2009/9/main" uri="{A8765BA9-456A-4dab-B4F3-ACF838C121DE}">
      <x14:slicerList>
        <x14:slicer r:id="rId9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B1:S50"/>
  <sheetViews>
    <sheetView showGridLines="0" showRowColHeaders="0" topLeftCell="A37" zoomScaleNormal="100" workbookViewId="0">
      <selection activeCell="R2" sqref="R2"/>
    </sheetView>
  </sheetViews>
  <sheetFormatPr defaultRowHeight="14.5" x14ac:dyDescent="0.35"/>
  <cols>
    <col min="1" max="1" width="0.7265625" customWidth="1"/>
    <col min="2" max="2" width="3.1796875" customWidth="1"/>
    <col min="3" max="3" width="0.7265625" customWidth="1"/>
    <col min="4" max="5" width="13.453125" customWidth="1"/>
    <col min="6" max="6" width="7.54296875" customWidth="1"/>
    <col min="7" max="7" width="16.7265625" bestFit="1" customWidth="1"/>
    <col min="8" max="8" width="15.453125" bestFit="1" customWidth="1"/>
    <col min="9" max="9" width="13" customWidth="1"/>
    <col min="10" max="16" width="11.453125" customWidth="1"/>
    <col min="17" max="17" width="10.26953125" customWidth="1"/>
    <col min="18" max="18" width="18.54296875" customWidth="1"/>
  </cols>
  <sheetData>
    <row r="1" spans="2:19" ht="17.25" customHeight="1" x14ac:dyDescent="0.35"/>
    <row r="2" spans="2:19" ht="26.25" customHeight="1" x14ac:dyDescent="0.7">
      <c r="B2" s="46" t="s">
        <v>94</v>
      </c>
      <c r="C2" s="46"/>
      <c r="D2" s="46"/>
      <c r="E2" s="46"/>
      <c r="F2" s="46"/>
      <c r="G2" s="46"/>
      <c r="H2" s="46"/>
    </row>
    <row r="3" spans="2:19" ht="15" customHeight="1" thickBot="1" x14ac:dyDescent="0.75">
      <c r="C3" s="7"/>
      <c r="D3" s="6"/>
      <c r="E3" s="7"/>
      <c r="F3" s="7"/>
      <c r="G3" s="7"/>
      <c r="H3" s="8"/>
      <c r="I3" s="7"/>
      <c r="J3" s="8"/>
      <c r="K3" s="8"/>
      <c r="L3" s="8"/>
      <c r="M3" s="8"/>
      <c r="N3" s="8"/>
      <c r="O3" s="8"/>
      <c r="P3" s="8"/>
      <c r="Q3" s="8"/>
      <c r="R3" s="8"/>
    </row>
    <row r="4" spans="2:19" ht="15" customHeight="1" x14ac:dyDescent="0.35">
      <c r="B4" s="9"/>
      <c r="C4" s="17"/>
      <c r="D4" s="50" t="str">
        <f>"Celkem: " &amp; TEXT(GETPIVOTDATA("[Measures].[Ocenění na skladě]",$D$39),"# ##0 Kč")</f>
        <v>Celkem: 6 293 810 Kč</v>
      </c>
      <c r="E4" s="50"/>
      <c r="S4" s="12"/>
    </row>
    <row r="5" spans="2:19" ht="18.75" customHeight="1" x14ac:dyDescent="0.35">
      <c r="B5" s="47" t="s">
        <v>97</v>
      </c>
      <c r="C5" s="3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S5" s="12"/>
    </row>
    <row r="6" spans="2:19" ht="22.5" customHeight="1" x14ac:dyDescent="0.35">
      <c r="B6" s="47"/>
      <c r="C6" s="38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S6" s="12"/>
    </row>
    <row r="7" spans="2:19" ht="15" customHeight="1" x14ac:dyDescent="0.35">
      <c r="B7" s="47"/>
      <c r="C7" s="38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S7" s="12"/>
    </row>
    <row r="8" spans="2:19" ht="15" customHeight="1" x14ac:dyDescent="0.35">
      <c r="B8" s="47"/>
      <c r="C8" s="38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S8" s="12"/>
    </row>
    <row r="9" spans="2:19" ht="15" customHeight="1" x14ac:dyDescent="0.35">
      <c r="B9" s="47"/>
      <c r="C9" s="38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2"/>
    </row>
    <row r="10" spans="2:19" ht="15" customHeight="1" x14ac:dyDescent="0.35">
      <c r="B10" s="47"/>
      <c r="C10" s="38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2"/>
    </row>
    <row r="11" spans="2:19" ht="15" customHeight="1" x14ac:dyDescent="0.35">
      <c r="B11" s="47"/>
      <c r="C11" s="38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2"/>
    </row>
    <row r="12" spans="2:19" ht="15" customHeight="1" x14ac:dyDescent="0.35">
      <c r="B12" s="47"/>
      <c r="C12" s="38"/>
      <c r="F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2"/>
    </row>
    <row r="13" spans="2:19" ht="15" customHeight="1" x14ac:dyDescent="0.35">
      <c r="B13" s="47"/>
      <c r="C13" s="38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2"/>
    </row>
    <row r="14" spans="2:19" ht="15" customHeight="1" x14ac:dyDescent="0.35">
      <c r="B14" s="47"/>
      <c r="C14" s="3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2"/>
    </row>
    <row r="15" spans="2:19" ht="15" customHeight="1" x14ac:dyDescent="0.35">
      <c r="B15" s="47"/>
      <c r="C15" s="3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2"/>
    </row>
    <row r="16" spans="2:19" ht="15" customHeight="1" x14ac:dyDescent="0.35">
      <c r="B16" s="47"/>
      <c r="C16" s="3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2"/>
    </row>
    <row r="17" spans="2:19" ht="15" customHeight="1" x14ac:dyDescent="0.35">
      <c r="B17" s="47"/>
      <c r="C17" s="38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2"/>
    </row>
    <row r="18" spans="2:19" ht="15" customHeight="1" x14ac:dyDescent="0.35">
      <c r="B18" s="47"/>
      <c r="C18" s="3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2"/>
    </row>
    <row r="19" spans="2:19" ht="18.75" customHeight="1" thickBot="1" x14ac:dyDescent="0.4">
      <c r="B19" s="48"/>
      <c r="C19" s="39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2"/>
    </row>
    <row r="20" spans="2:19" x14ac:dyDescent="0.35">
      <c r="B20" s="10"/>
      <c r="C20" s="17"/>
      <c r="D20" s="51" t="str">
        <f>"Celkem: " &amp; TEXT(GETPIVOTDATA("[Measures].[Hodnota v ceně]",$G$39),"# ##0 Kč")</f>
        <v>Celkem: 7 195 081 Kč</v>
      </c>
      <c r="E20" s="51"/>
    </row>
    <row r="21" spans="2:19" ht="18.75" customHeight="1" x14ac:dyDescent="0.35">
      <c r="B21" s="47" t="s">
        <v>99</v>
      </c>
      <c r="C21" s="3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2:19" ht="22.5" customHeight="1" x14ac:dyDescent="0.35">
      <c r="B22" s="47"/>
      <c r="C22" s="3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2:19" ht="15" customHeight="1" x14ac:dyDescent="0.35">
      <c r="B23" s="47"/>
      <c r="C23" s="3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2:19" ht="15" customHeight="1" x14ac:dyDescent="0.35">
      <c r="B24" s="47"/>
      <c r="C24" s="3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2:19" ht="15" customHeight="1" x14ac:dyDescent="0.35">
      <c r="B25" s="47"/>
      <c r="C25" s="3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2:19" ht="15" customHeight="1" x14ac:dyDescent="0.35">
      <c r="B26" s="47"/>
      <c r="C26" s="3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2:19" ht="15" customHeight="1" x14ac:dyDescent="0.35">
      <c r="B27" s="47"/>
      <c r="C27" s="3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2:19" ht="15" customHeight="1" x14ac:dyDescent="0.35">
      <c r="B28" s="47"/>
      <c r="C28" s="3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2:19" ht="15" customHeight="1" x14ac:dyDescent="0.35">
      <c r="B29" s="47"/>
      <c r="C29" s="3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2:19" ht="15" customHeight="1" x14ac:dyDescent="0.35">
      <c r="B30" s="47"/>
      <c r="C30" s="3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2:19" ht="15" customHeight="1" x14ac:dyDescent="0.35">
      <c r="B31" s="47"/>
      <c r="C31" s="3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2:19" ht="15" customHeight="1" x14ac:dyDescent="0.35">
      <c r="B32" s="47"/>
      <c r="C32" s="3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2:18" ht="15" customHeight="1" x14ac:dyDescent="0.35">
      <c r="B33" s="47"/>
      <c r="C33" s="3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2:18" ht="15" customHeight="1" x14ac:dyDescent="0.35">
      <c r="B34" s="47"/>
      <c r="C34" s="3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2:18" ht="18.75" customHeight="1" thickBot="1" x14ac:dyDescent="0.4">
      <c r="B35" s="18"/>
      <c r="C35" s="39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2:18" x14ac:dyDescent="0.35">
      <c r="B36" s="10"/>
      <c r="C36" s="17"/>
    </row>
    <row r="37" spans="2:18" x14ac:dyDescent="0.35">
      <c r="B37" s="49" t="s">
        <v>95</v>
      </c>
      <c r="C37" s="40"/>
      <c r="G37" s="2" t="s">
        <v>98</v>
      </c>
      <c r="H37" t="s" vm="9">
        <v>89</v>
      </c>
    </row>
    <row r="38" spans="2:18" x14ac:dyDescent="0.35">
      <c r="B38" s="49"/>
      <c r="C38" s="40"/>
    </row>
    <row r="39" spans="2:18" x14ac:dyDescent="0.35">
      <c r="B39" s="49"/>
      <c r="C39" s="40"/>
      <c r="D39" s="2" t="s">
        <v>1</v>
      </c>
      <c r="E39" t="s">
        <v>87</v>
      </c>
      <c r="G39" s="2" t="s">
        <v>1</v>
      </c>
      <c r="H39" t="s">
        <v>88</v>
      </c>
    </row>
    <row r="40" spans="2:18" x14ac:dyDescent="0.35">
      <c r="B40" s="49"/>
      <c r="C40" s="40"/>
      <c r="D40" s="3" t="s">
        <v>90</v>
      </c>
      <c r="E40" s="5">
        <v>2073341.8900000001</v>
      </c>
      <c r="G40" s="3" t="s">
        <v>90</v>
      </c>
      <c r="H40" s="19">
        <v>2064959.3</v>
      </c>
    </row>
    <row r="41" spans="2:18" x14ac:dyDescent="0.35">
      <c r="B41" s="49"/>
      <c r="C41" s="40"/>
      <c r="D41" s="3" t="s">
        <v>91</v>
      </c>
      <c r="E41" s="5">
        <v>2607992.9633000004</v>
      </c>
      <c r="G41" s="3" t="s">
        <v>91</v>
      </c>
      <c r="H41" s="19">
        <v>3107411.6817999999</v>
      </c>
      <c r="R41" s="4"/>
    </row>
    <row r="42" spans="2:18" x14ac:dyDescent="0.35">
      <c r="B42" s="49"/>
      <c r="C42" s="40"/>
      <c r="D42" s="3" t="s">
        <v>92</v>
      </c>
      <c r="E42" s="5">
        <v>1612475.5500000003</v>
      </c>
      <c r="G42" s="3" t="s">
        <v>92</v>
      </c>
      <c r="H42" s="19">
        <v>2022709.6</v>
      </c>
      <c r="R42" s="4"/>
    </row>
    <row r="43" spans="2:18" x14ac:dyDescent="0.35">
      <c r="B43" s="49"/>
      <c r="C43" s="40"/>
      <c r="D43" s="3" t="s">
        <v>12</v>
      </c>
      <c r="E43" s="5">
        <v>6293810.4032999976</v>
      </c>
      <c r="G43" s="3" t="s">
        <v>12</v>
      </c>
      <c r="H43" s="19">
        <v>7195080.5817999998</v>
      </c>
      <c r="R43" s="4"/>
    </row>
    <row r="44" spans="2:18" x14ac:dyDescent="0.35">
      <c r="B44" s="49"/>
      <c r="C44" s="40"/>
      <c r="R44" s="4"/>
    </row>
    <row r="45" spans="2:18" x14ac:dyDescent="0.35">
      <c r="B45" s="49"/>
      <c r="C45" s="40"/>
      <c r="R45" s="4"/>
    </row>
    <row r="46" spans="2:18" x14ac:dyDescent="0.35">
      <c r="B46" s="49"/>
      <c r="C46" s="40"/>
      <c r="R46" s="4"/>
    </row>
    <row r="47" spans="2:18" x14ac:dyDescent="0.35">
      <c r="B47" s="49"/>
      <c r="C47" s="40"/>
    </row>
    <row r="48" spans="2:18" x14ac:dyDescent="0.35">
      <c r="B48" s="49"/>
      <c r="C48" s="40"/>
    </row>
    <row r="49" spans="2:3" x14ac:dyDescent="0.35">
      <c r="B49" s="49"/>
      <c r="C49" s="40"/>
    </row>
    <row r="50" spans="2:3" x14ac:dyDescent="0.35">
      <c r="B50" s="49"/>
      <c r="C50" s="40"/>
    </row>
  </sheetData>
  <mergeCells count="6">
    <mergeCell ref="B2:H2"/>
    <mergeCell ref="B37:B50"/>
    <mergeCell ref="B5:B19"/>
    <mergeCell ref="B21:B34"/>
    <mergeCell ref="D4:E4"/>
    <mergeCell ref="D20:E20"/>
  </mergeCells>
  <pageMargins left="0.7" right="0.7" top="0.78740157499999996" bottom="0.78740157499999996" header="0.3" footer="0.3"/>
  <pageSetup paperSize="9" orientation="portrait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20"/>
  <sheetViews>
    <sheetView showGridLines="0" showRowColHeaders="0" topLeftCell="A7" zoomScaleNormal="100" workbookViewId="0">
      <selection activeCell="R2" sqref="R2"/>
    </sheetView>
  </sheetViews>
  <sheetFormatPr defaultRowHeight="14.5" x14ac:dyDescent="0.35"/>
  <cols>
    <col min="1" max="1" width="0.7265625" customWidth="1"/>
    <col min="2" max="2" width="3.1796875" customWidth="1"/>
    <col min="3" max="3" width="0.7265625" customWidth="1"/>
    <col min="4" max="4" width="15.7265625" bestFit="1" customWidth="1"/>
    <col min="5" max="5" width="11.54296875" bestFit="1" customWidth="1"/>
    <col min="6" max="6" width="14.7265625" bestFit="1" customWidth="1"/>
    <col min="7" max="7" width="9.54296875" customWidth="1"/>
    <col min="8" max="8" width="14.7265625" customWidth="1"/>
    <col min="9" max="9" width="13" bestFit="1" customWidth="1"/>
    <col min="10" max="10" width="14.7265625" bestFit="1" customWidth="1"/>
    <col min="11" max="11" width="11.54296875" bestFit="1" customWidth="1"/>
    <col min="12" max="12" width="22.1796875" bestFit="1" customWidth="1"/>
  </cols>
  <sheetData>
    <row r="1" spans="2:20" ht="17.25" customHeight="1" x14ac:dyDescent="0.35"/>
    <row r="2" spans="2:20" ht="26.25" customHeight="1" x14ac:dyDescent="0.7">
      <c r="B2" s="46" t="s">
        <v>20</v>
      </c>
      <c r="C2" s="46"/>
      <c r="D2" s="46"/>
      <c r="E2" s="46"/>
      <c r="F2" s="46"/>
      <c r="G2" s="46"/>
      <c r="H2" s="46"/>
    </row>
    <row r="3" spans="2:20" ht="15" customHeight="1" thickBot="1" x14ac:dyDescent="0.75">
      <c r="C3" s="6"/>
      <c r="D3" s="6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2:20" x14ac:dyDescent="0.35">
      <c r="B4" s="9"/>
      <c r="T4" s="12"/>
    </row>
    <row r="5" spans="2:20" ht="138" customHeight="1" thickBot="1" x14ac:dyDescent="0.4">
      <c r="B5" s="11" t="s">
        <v>21</v>
      </c>
      <c r="C5" s="11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2:20" x14ac:dyDescent="0.35">
      <c r="B6" s="10"/>
    </row>
    <row r="7" spans="2:20" ht="182.25" customHeight="1" thickBot="1" x14ac:dyDescent="0.4">
      <c r="B7" s="11" t="s">
        <v>22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2:20" x14ac:dyDescent="0.35">
      <c r="B8" s="10"/>
    </row>
    <row r="9" spans="2:20" x14ac:dyDescent="0.35">
      <c r="B9" s="49" t="s">
        <v>23</v>
      </c>
      <c r="C9" s="43"/>
      <c r="D9" s="2" t="s">
        <v>16</v>
      </c>
      <c r="E9" t="s" vm="1">
        <v>13</v>
      </c>
    </row>
    <row r="10" spans="2:20" x14ac:dyDescent="0.35">
      <c r="B10" s="49"/>
      <c r="C10" s="43"/>
      <c r="D10" s="2" t="s">
        <v>17</v>
      </c>
      <c r="E10" t="s" vm="2">
        <v>13</v>
      </c>
    </row>
    <row r="11" spans="2:20" x14ac:dyDescent="0.35">
      <c r="B11" s="49"/>
      <c r="C11" s="43"/>
      <c r="D11" s="2" t="s">
        <v>18</v>
      </c>
      <c r="E11" t="s" vm="3">
        <v>13</v>
      </c>
    </row>
    <row r="12" spans="2:20" x14ac:dyDescent="0.35">
      <c r="B12" s="49"/>
      <c r="C12" s="43"/>
      <c r="D12" s="2" t="s">
        <v>19</v>
      </c>
      <c r="E12" t="s" vm="4">
        <v>13</v>
      </c>
    </row>
    <row r="13" spans="2:20" x14ac:dyDescent="0.35">
      <c r="B13" s="49"/>
      <c r="C13" s="43"/>
    </row>
    <row r="14" spans="2:20" x14ac:dyDescent="0.35">
      <c r="B14" s="49"/>
      <c r="C14" s="43"/>
      <c r="D14" s="2" t="s">
        <v>1</v>
      </c>
      <c r="E14" t="s">
        <v>15</v>
      </c>
      <c r="F14" t="s">
        <v>0</v>
      </c>
    </row>
    <row r="15" spans="2:20" x14ac:dyDescent="0.35">
      <c r="B15" s="49"/>
      <c r="C15" s="43"/>
      <c r="D15" s="3" t="s">
        <v>112</v>
      </c>
      <c r="E15" s="5">
        <v>312868.80959999986</v>
      </c>
      <c r="F15" s="5">
        <v>1887461.0544999996</v>
      </c>
    </row>
    <row r="16" spans="2:20" x14ac:dyDescent="0.35">
      <c r="B16" s="49"/>
      <c r="C16" s="43"/>
      <c r="D16" s="3" t="s">
        <v>114</v>
      </c>
      <c r="E16" s="5">
        <v>2021727.7604000014</v>
      </c>
      <c r="F16" s="5">
        <v>4976328.4191000015</v>
      </c>
    </row>
    <row r="17" spans="2:6" x14ac:dyDescent="0.35">
      <c r="B17" s="49"/>
      <c r="C17" s="43"/>
      <c r="D17" s="3" t="s">
        <v>115</v>
      </c>
      <c r="E17" s="5">
        <v>3602813.254999998</v>
      </c>
      <c r="F17" s="5">
        <v>13763504.785800006</v>
      </c>
    </row>
    <row r="18" spans="2:6" x14ac:dyDescent="0.35">
      <c r="B18" s="49"/>
      <c r="C18" s="43"/>
      <c r="D18" s="3" t="s">
        <v>116</v>
      </c>
      <c r="E18" s="5">
        <v>248824.40079299995</v>
      </c>
      <c r="F18" s="5">
        <v>1541565.4667000002</v>
      </c>
    </row>
    <row r="19" spans="2:6" x14ac:dyDescent="0.35">
      <c r="B19" s="49"/>
      <c r="C19" s="43"/>
      <c r="D19" s="3" t="s">
        <v>113</v>
      </c>
      <c r="E19" s="5">
        <v>0</v>
      </c>
      <c r="F19" s="5">
        <v>0</v>
      </c>
    </row>
    <row r="20" spans="2:6" x14ac:dyDescent="0.35">
      <c r="D20" s="3" t="s">
        <v>12</v>
      </c>
      <c r="E20" s="5">
        <v>6186234.2257929994</v>
      </c>
      <c r="F20" s="5">
        <v>22168859.726100001</v>
      </c>
    </row>
  </sheetData>
  <mergeCells count="2">
    <mergeCell ref="B9:B19"/>
    <mergeCell ref="B2:H2"/>
  </mergeCells>
  <pageMargins left="0.7" right="0.7" top="0.78740157499999996" bottom="0.78740157499999996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29"/>
  <sheetViews>
    <sheetView showGridLines="0" showRowColHeaders="0" zoomScaleNormal="100" workbookViewId="0">
      <selection activeCell="T9" sqref="T9"/>
    </sheetView>
  </sheetViews>
  <sheetFormatPr defaultRowHeight="14.5" x14ac:dyDescent="0.35"/>
  <cols>
    <col min="1" max="1" width="0.7265625" customWidth="1"/>
    <col min="2" max="2" width="2.81640625" customWidth="1"/>
    <col min="3" max="3" width="0.7265625" customWidth="1"/>
    <col min="4" max="4" width="15.7265625" bestFit="1" customWidth="1"/>
    <col min="5" max="5" width="13.7265625" bestFit="1" customWidth="1"/>
    <col min="6" max="6" width="14.7265625" bestFit="1" customWidth="1"/>
    <col min="7" max="7" width="16" bestFit="1" customWidth="1"/>
    <col min="8" max="8" width="26.54296875" bestFit="1" customWidth="1"/>
    <col min="9" max="19" width="9" customWidth="1"/>
  </cols>
  <sheetData>
    <row r="1" spans="2:20" ht="17.25" customHeight="1" x14ac:dyDescent="0.35"/>
    <row r="2" spans="2:20" ht="26.25" customHeight="1" x14ac:dyDescent="0.7">
      <c r="B2" s="46" t="s">
        <v>45</v>
      </c>
      <c r="C2" s="46"/>
      <c r="D2" s="46"/>
      <c r="E2" s="46"/>
      <c r="F2" s="46"/>
      <c r="G2" s="46"/>
      <c r="H2" s="46"/>
    </row>
    <row r="3" spans="2:20" ht="15" customHeight="1" thickBot="1" x14ac:dyDescent="0.75">
      <c r="C3" s="11"/>
      <c r="D3" s="6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2:20" ht="15" customHeight="1" x14ac:dyDescent="0.35">
      <c r="B4" s="9"/>
      <c r="T4" s="12"/>
    </row>
    <row r="5" spans="2:20" ht="138" customHeight="1" thickBot="1" x14ac:dyDescent="0.4">
      <c r="B5" s="11" t="s">
        <v>21</v>
      </c>
      <c r="C5" s="11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2:20" ht="15" customHeight="1" x14ac:dyDescent="0.35">
      <c r="B6" s="10"/>
    </row>
    <row r="7" spans="2:20" ht="182.25" customHeight="1" thickBot="1" x14ac:dyDescent="0.4">
      <c r="B7" s="11" t="s">
        <v>44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2:20" ht="15" customHeight="1" x14ac:dyDescent="0.35">
      <c r="B8" s="10"/>
    </row>
    <row r="9" spans="2:20" ht="182.25" customHeight="1" thickBot="1" x14ac:dyDescent="0.4">
      <c r="B9" s="11" t="s">
        <v>46</v>
      </c>
      <c r="C9" s="11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2:20" ht="15" customHeight="1" x14ac:dyDescent="0.35">
      <c r="B10" s="10"/>
    </row>
    <row r="11" spans="2:20" x14ac:dyDescent="0.35">
      <c r="B11" s="49" t="s">
        <v>23</v>
      </c>
      <c r="C11" s="43"/>
      <c r="D11" s="2" t="s">
        <v>16</v>
      </c>
      <c r="E11" t="s" vm="1">
        <v>13</v>
      </c>
    </row>
    <row r="12" spans="2:20" x14ac:dyDescent="0.35">
      <c r="B12" s="49"/>
      <c r="C12" s="43"/>
      <c r="D12" s="2" t="s">
        <v>17</v>
      </c>
      <c r="E12" t="s" vm="2">
        <v>13</v>
      </c>
    </row>
    <row r="13" spans="2:20" x14ac:dyDescent="0.35">
      <c r="B13" s="49"/>
      <c r="C13" s="43"/>
      <c r="D13" s="2" t="s">
        <v>18</v>
      </c>
      <c r="E13" t="s" vm="3">
        <v>13</v>
      </c>
    </row>
    <row r="14" spans="2:20" x14ac:dyDescent="0.35">
      <c r="B14" s="49"/>
      <c r="C14" s="43"/>
      <c r="D14" s="2" t="s">
        <v>19</v>
      </c>
      <c r="E14" t="s" vm="4">
        <v>13</v>
      </c>
    </row>
    <row r="15" spans="2:20" x14ac:dyDescent="0.35">
      <c r="B15" s="49"/>
      <c r="C15" s="43"/>
    </row>
    <row r="16" spans="2:20" x14ac:dyDescent="0.35">
      <c r="B16" s="49"/>
      <c r="C16" s="43"/>
      <c r="D16" s="2" t="s">
        <v>1</v>
      </c>
      <c r="E16" t="s">
        <v>15</v>
      </c>
      <c r="F16" t="s">
        <v>0</v>
      </c>
      <c r="G16" t="s">
        <v>43</v>
      </c>
      <c r="H16" t="s">
        <v>42</v>
      </c>
    </row>
    <row r="17" spans="2:8" x14ac:dyDescent="0.35">
      <c r="B17" s="49"/>
      <c r="C17" s="43"/>
      <c r="D17" s="3" t="s">
        <v>30</v>
      </c>
      <c r="E17" s="5">
        <v>534259.44399000006</v>
      </c>
      <c r="F17" s="5">
        <v>1238726.6466999999</v>
      </c>
      <c r="G17" s="1">
        <v>534259.44399000006</v>
      </c>
      <c r="H17" s="1">
        <v>1238726.6466999999</v>
      </c>
    </row>
    <row r="18" spans="2:8" x14ac:dyDescent="0.35">
      <c r="B18" s="49"/>
      <c r="C18" s="43"/>
      <c r="D18" s="3" t="s">
        <v>31</v>
      </c>
      <c r="E18" s="5">
        <v>310610.01449999993</v>
      </c>
      <c r="F18" s="5">
        <v>1114052.6881000001</v>
      </c>
      <c r="G18" s="1">
        <v>844869.45848999999</v>
      </c>
      <c r="H18" s="1">
        <v>2352779.3348000003</v>
      </c>
    </row>
    <row r="19" spans="2:8" x14ac:dyDescent="0.35">
      <c r="B19" s="49"/>
      <c r="C19" s="43"/>
      <c r="D19" s="3" t="s">
        <v>32</v>
      </c>
      <c r="E19" s="5">
        <v>551185.72040000011</v>
      </c>
      <c r="F19" s="5">
        <v>1926737.5183999999</v>
      </c>
      <c r="G19" s="1">
        <v>1396055.1788900001</v>
      </c>
      <c r="H19" s="1">
        <v>4279516.8531999998</v>
      </c>
    </row>
    <row r="20" spans="2:8" x14ac:dyDescent="0.35">
      <c r="B20" s="49"/>
      <c r="C20" s="43"/>
      <c r="D20" s="3" t="s">
        <v>33</v>
      </c>
      <c r="E20" s="5">
        <v>893603.66680299968</v>
      </c>
      <c r="F20" s="5">
        <v>2716994.7009000005</v>
      </c>
      <c r="G20" s="1">
        <v>2289658.8456929997</v>
      </c>
      <c r="H20" s="1">
        <v>6996511.5541000003</v>
      </c>
    </row>
    <row r="21" spans="2:8" x14ac:dyDescent="0.35">
      <c r="B21" s="49"/>
      <c r="C21" s="43"/>
      <c r="D21" s="3" t="s">
        <v>34</v>
      </c>
      <c r="E21" s="5">
        <v>515038.04199999984</v>
      </c>
      <c r="F21" s="5">
        <v>2260271.6768000005</v>
      </c>
      <c r="G21" s="1">
        <v>2804696.8876929996</v>
      </c>
      <c r="H21" s="1">
        <v>9256783.2309000008</v>
      </c>
    </row>
    <row r="22" spans="2:8" x14ac:dyDescent="0.35">
      <c r="D22" s="3" t="s">
        <v>35</v>
      </c>
      <c r="E22" s="5">
        <v>621219.79500000004</v>
      </c>
      <c r="F22" s="5">
        <v>2502937.2448999998</v>
      </c>
      <c r="G22" s="1">
        <v>3425916.6826929995</v>
      </c>
      <c r="H22" s="1">
        <v>11759720.4758</v>
      </c>
    </row>
    <row r="23" spans="2:8" x14ac:dyDescent="0.35">
      <c r="D23" s="3" t="s">
        <v>36</v>
      </c>
      <c r="E23" s="5">
        <v>1066423.0499999998</v>
      </c>
      <c r="F23" s="5">
        <v>3682495.8665</v>
      </c>
      <c r="G23" s="1">
        <v>4492339.7326929998</v>
      </c>
      <c r="H23" s="1">
        <v>15442216.3423</v>
      </c>
    </row>
    <row r="24" spans="2:8" x14ac:dyDescent="0.35">
      <c r="D24" s="3" t="s">
        <v>37</v>
      </c>
      <c r="E24" s="5">
        <v>269661.26040000003</v>
      </c>
      <c r="F24" s="5">
        <v>1052415.9509000001</v>
      </c>
      <c r="G24" s="1">
        <v>4762000.9930929998</v>
      </c>
      <c r="H24" s="1">
        <v>16494632.293199999</v>
      </c>
    </row>
    <row r="25" spans="2:8" x14ac:dyDescent="0.35">
      <c r="D25" s="3" t="s">
        <v>38</v>
      </c>
      <c r="E25" s="5">
        <v>370340.82</v>
      </c>
      <c r="F25" s="5">
        <v>1811797.0131000001</v>
      </c>
      <c r="G25" s="1">
        <v>5132341.8130930001</v>
      </c>
      <c r="H25" s="1">
        <v>18306429.306299999</v>
      </c>
    </row>
    <row r="26" spans="2:8" x14ac:dyDescent="0.35">
      <c r="D26" s="3" t="s">
        <v>39</v>
      </c>
      <c r="E26" s="5">
        <v>290768.38269999984</v>
      </c>
      <c r="F26" s="5">
        <v>1290850.0837999999</v>
      </c>
      <c r="G26" s="1">
        <v>5423110.195793</v>
      </c>
      <c r="H26" s="1">
        <v>19597279.390099999</v>
      </c>
    </row>
    <row r="27" spans="2:8" x14ac:dyDescent="0.35">
      <c r="D27" s="3" t="s">
        <v>40</v>
      </c>
      <c r="E27" s="5">
        <v>207702.18000000002</v>
      </c>
      <c r="F27" s="5">
        <v>610876.67810000002</v>
      </c>
      <c r="G27" s="1">
        <v>5630812.3757929998</v>
      </c>
      <c r="H27" s="1">
        <v>20208156.0682</v>
      </c>
    </row>
    <row r="28" spans="2:8" x14ac:dyDescent="0.35">
      <c r="D28" s="3" t="s">
        <v>41</v>
      </c>
      <c r="E28" s="5">
        <v>555421.85</v>
      </c>
      <c r="F28" s="5">
        <v>1960703.6579000002</v>
      </c>
      <c r="G28" s="1">
        <v>6186234.2257929994</v>
      </c>
      <c r="H28" s="1">
        <v>22168859.726100001</v>
      </c>
    </row>
    <row r="29" spans="2:8" x14ac:dyDescent="0.35">
      <c r="D29" s="3" t="s">
        <v>113</v>
      </c>
      <c r="E29" s="5">
        <v>0</v>
      </c>
      <c r="F29" s="5">
        <v>0</v>
      </c>
      <c r="G29" s="1">
        <v>6186234.2257929994</v>
      </c>
      <c r="H29" s="1">
        <v>22168859.726100001</v>
      </c>
    </row>
  </sheetData>
  <mergeCells count="2">
    <mergeCell ref="B11:B21"/>
    <mergeCell ref="B2:H2"/>
  </mergeCells>
  <pageMargins left="0.7" right="0.7" top="0.78740157499999996" bottom="0.78740157499999996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iconSet" priority="2" id="{7CE165A6-C042-464D-BAEC-F1FE714EFEE2}">
            <x14:iconSet iconSet="3Triangles">
              <x14:cfvo type="percent">
                <xm:f>0</xm:f>
              </x14:cfvo>
              <x14:cfvo type="percentile">
                <xm:f>15</xm:f>
              </x14:cfvo>
              <x14:cfvo type="percentile">
                <xm:f>35</xm:f>
              </x14:cfvo>
            </x14:iconSet>
          </x14:cfRule>
          <xm:sqref>F17:F29</xm:sqref>
        </x14:conditionalFormatting>
        <x14:conditionalFormatting xmlns:xm="http://schemas.microsoft.com/office/excel/2006/main" pivot="1">
          <x14:cfRule type="iconSet" priority="1" id="{BB74D9D1-5A5F-429D-A815-CD603DBC1888}">
            <x14:iconSet iconSet="3Triangles">
              <x14:cfvo type="percent">
                <xm:f>0</xm:f>
              </x14:cfvo>
              <x14:cfvo type="percentile">
                <xm:f>15</xm:f>
              </x14:cfvo>
              <x14:cfvo type="percentile">
                <xm:f>35</xm:f>
              </x14:cfvo>
            </x14:iconSet>
          </x14:cfRule>
          <xm:sqref>E17:E29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S29"/>
  <sheetViews>
    <sheetView showGridLines="0" tabSelected="1" zoomScaleNormal="100" workbookViewId="0">
      <selection activeCell="R2" sqref="R2"/>
    </sheetView>
  </sheetViews>
  <sheetFormatPr defaultRowHeight="14.5" x14ac:dyDescent="0.35"/>
  <cols>
    <col min="1" max="1" width="0.7265625" customWidth="1"/>
    <col min="2" max="2" width="3.1796875" customWidth="1"/>
    <col min="3" max="3" width="0.7265625" customWidth="1"/>
    <col min="4" max="4" width="29" bestFit="1" customWidth="1"/>
    <col min="5" max="5" width="8.81640625" bestFit="1" customWidth="1"/>
    <col min="6" max="6" width="11.54296875" bestFit="1" customWidth="1"/>
    <col min="7" max="7" width="14.7265625" bestFit="1" customWidth="1"/>
    <col min="8" max="8" width="14.7265625" customWidth="1"/>
    <col min="9" max="9" width="13" bestFit="1" customWidth="1"/>
    <col min="10" max="10" width="14.7265625" bestFit="1" customWidth="1"/>
    <col min="11" max="11" width="11.54296875" bestFit="1" customWidth="1"/>
    <col min="12" max="14" width="9.26953125" customWidth="1"/>
  </cols>
  <sheetData>
    <row r="1" spans="2:19" ht="17.25" customHeight="1" x14ac:dyDescent="0.35"/>
    <row r="2" spans="2:19" ht="26.25" customHeight="1" x14ac:dyDescent="0.7">
      <c r="B2" s="46" t="s">
        <v>29</v>
      </c>
      <c r="C2" s="46"/>
      <c r="D2" s="46"/>
      <c r="E2" s="46"/>
      <c r="F2" s="46"/>
      <c r="G2" s="46"/>
      <c r="H2" s="46"/>
      <c r="I2" s="46"/>
      <c r="J2" s="46"/>
    </row>
    <row r="3" spans="2:19" ht="15" customHeight="1" thickBot="1" x14ac:dyDescent="0.75">
      <c r="C3" s="6"/>
      <c r="D3" s="6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2:19" x14ac:dyDescent="0.35">
      <c r="B4" s="9"/>
    </row>
    <row r="5" spans="2:19" ht="138" customHeight="1" thickBot="1" x14ac:dyDescent="0.4">
      <c r="B5" s="11" t="s">
        <v>21</v>
      </c>
      <c r="C5" s="11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2:19" x14ac:dyDescent="0.35">
      <c r="B6" s="10"/>
    </row>
    <row r="7" spans="2:19" ht="182.25" customHeight="1" thickBot="1" x14ac:dyDescent="0.4">
      <c r="B7" s="11" t="s">
        <v>25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2:19" x14ac:dyDescent="0.35">
      <c r="B8" s="10"/>
    </row>
    <row r="9" spans="2:19" ht="205.5" customHeight="1" thickBot="1" x14ac:dyDescent="0.4">
      <c r="B9" s="11" t="s">
        <v>28</v>
      </c>
      <c r="C9" s="41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2:19" x14ac:dyDescent="0.35">
      <c r="B10" s="10"/>
      <c r="C10" s="13"/>
      <c r="D10" s="13"/>
    </row>
    <row r="11" spans="2:19" x14ac:dyDescent="0.35">
      <c r="B11" s="49" t="s">
        <v>23</v>
      </c>
      <c r="C11" s="43"/>
      <c r="D11" s="2" t="s">
        <v>16</v>
      </c>
      <c r="E11" t="s" vm="1">
        <v>13</v>
      </c>
    </row>
    <row r="12" spans="2:19" x14ac:dyDescent="0.35">
      <c r="B12" s="49"/>
      <c r="C12" s="43"/>
      <c r="D12" s="2" t="s">
        <v>17</v>
      </c>
      <c r="E12" t="s" vm="2">
        <v>13</v>
      </c>
    </row>
    <row r="13" spans="2:19" x14ac:dyDescent="0.35">
      <c r="B13" s="49"/>
      <c r="C13" s="43"/>
      <c r="D13" s="2" t="s">
        <v>18</v>
      </c>
      <c r="E13" t="s" vm="3">
        <v>13</v>
      </c>
    </row>
    <row r="14" spans="2:19" x14ac:dyDescent="0.35">
      <c r="B14" s="49"/>
      <c r="C14" s="43"/>
      <c r="D14" s="2" t="s">
        <v>24</v>
      </c>
      <c r="E14" t="s" vm="5">
        <v>13</v>
      </c>
    </row>
    <row r="15" spans="2:19" x14ac:dyDescent="0.35">
      <c r="B15" s="49"/>
      <c r="C15" s="43"/>
      <c r="D15" s="2" t="s">
        <v>19</v>
      </c>
      <c r="E15" t="s" vm="4">
        <v>13</v>
      </c>
    </row>
    <row r="16" spans="2:19" x14ac:dyDescent="0.35">
      <c r="B16" s="49"/>
      <c r="C16" s="43"/>
      <c r="D16" s="2" t="s">
        <v>26</v>
      </c>
      <c r="E16" t="s" vm="6">
        <v>27</v>
      </c>
    </row>
    <row r="17" spans="2:7" x14ac:dyDescent="0.35">
      <c r="B17" s="49"/>
      <c r="C17" s="43"/>
    </row>
    <row r="18" spans="2:7" x14ac:dyDescent="0.35">
      <c r="B18" s="49"/>
      <c r="C18" s="43"/>
      <c r="D18" s="2" t="s">
        <v>1</v>
      </c>
      <c r="E18" t="s">
        <v>14</v>
      </c>
      <c r="F18" t="s">
        <v>15</v>
      </c>
      <c r="G18" t="s">
        <v>0</v>
      </c>
    </row>
    <row r="19" spans="2:7" x14ac:dyDescent="0.35">
      <c r="B19" s="49"/>
      <c r="C19" s="43"/>
      <c r="D19" s="3" t="s">
        <v>3</v>
      </c>
      <c r="E19" s="4">
        <v>149</v>
      </c>
      <c r="F19" s="5">
        <v>1630118.1800000002</v>
      </c>
      <c r="G19" s="5">
        <v>5220916.54</v>
      </c>
    </row>
    <row r="20" spans="2:7" x14ac:dyDescent="0.35">
      <c r="B20" s="49"/>
      <c r="C20" s="43"/>
      <c r="D20" s="3" t="s">
        <v>6</v>
      </c>
      <c r="E20" s="4">
        <v>73</v>
      </c>
      <c r="F20" s="5">
        <v>437303.54</v>
      </c>
      <c r="G20" s="5">
        <v>1554857.5199999998</v>
      </c>
    </row>
    <row r="21" spans="2:7" x14ac:dyDescent="0.35">
      <c r="B21" s="49"/>
      <c r="C21" s="43"/>
      <c r="D21" s="3" t="s">
        <v>10</v>
      </c>
      <c r="E21" s="4">
        <v>106</v>
      </c>
      <c r="F21" s="5">
        <v>551348.78</v>
      </c>
      <c r="G21" s="5">
        <v>1291776</v>
      </c>
    </row>
    <row r="22" spans="2:7" x14ac:dyDescent="0.35">
      <c r="D22" s="3" t="s">
        <v>5</v>
      </c>
      <c r="E22" s="4">
        <v>131</v>
      </c>
      <c r="F22" s="5">
        <v>317963.92000000004</v>
      </c>
      <c r="G22" s="5">
        <v>1173024.7299999997</v>
      </c>
    </row>
    <row r="23" spans="2:7" x14ac:dyDescent="0.35">
      <c r="D23" s="3" t="s">
        <v>2</v>
      </c>
      <c r="E23" s="4">
        <v>144</v>
      </c>
      <c r="F23" s="5">
        <v>230594.55000000005</v>
      </c>
      <c r="G23" s="5">
        <v>1082554.5999999999</v>
      </c>
    </row>
    <row r="24" spans="2:7" x14ac:dyDescent="0.35">
      <c r="D24" s="3" t="s">
        <v>11</v>
      </c>
      <c r="E24" s="4">
        <v>275</v>
      </c>
      <c r="F24" s="5">
        <v>210152.37999999995</v>
      </c>
      <c r="G24" s="5">
        <v>1051739.6800000002</v>
      </c>
    </row>
    <row r="25" spans="2:7" x14ac:dyDescent="0.35">
      <c r="D25" s="3" t="s">
        <v>9</v>
      </c>
      <c r="E25" s="4">
        <v>82</v>
      </c>
      <c r="F25" s="5">
        <v>165663.28999999995</v>
      </c>
      <c r="G25" s="5">
        <v>1019213.6</v>
      </c>
    </row>
    <row r="26" spans="2:7" x14ac:dyDescent="0.35">
      <c r="D26" s="3" t="s">
        <v>4</v>
      </c>
      <c r="E26" s="4">
        <v>115</v>
      </c>
      <c r="F26" s="5">
        <v>344589.91</v>
      </c>
      <c r="G26" s="5">
        <v>994560</v>
      </c>
    </row>
    <row r="27" spans="2:7" x14ac:dyDescent="0.35">
      <c r="D27" s="3" t="s">
        <v>49</v>
      </c>
      <c r="E27" s="4">
        <v>81</v>
      </c>
      <c r="F27" s="5">
        <v>243109.43000000002</v>
      </c>
      <c r="G27" s="5">
        <v>884486.38000000012</v>
      </c>
    </row>
    <row r="28" spans="2:7" x14ac:dyDescent="0.35">
      <c r="D28" s="3" t="s">
        <v>8</v>
      </c>
      <c r="E28" s="4">
        <v>153</v>
      </c>
      <c r="F28" s="5">
        <v>200935.97</v>
      </c>
      <c r="G28" s="5">
        <v>869286.6</v>
      </c>
    </row>
    <row r="29" spans="2:7" x14ac:dyDescent="0.35">
      <c r="D29" s="3" t="s">
        <v>12</v>
      </c>
      <c r="E29" s="4">
        <v>1309</v>
      </c>
      <c r="F29" s="5">
        <v>4331779.95</v>
      </c>
      <c r="G29" s="5">
        <v>15142415.649999999</v>
      </c>
    </row>
  </sheetData>
  <mergeCells count="2">
    <mergeCell ref="B11:B21"/>
    <mergeCell ref="B2:J2"/>
  </mergeCells>
  <pageMargins left="0.7" right="0.7" top="0.78740157499999996" bottom="0.78740157499999996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119"/>
  <sheetViews>
    <sheetView showGridLines="0" showRowColHeaders="0" zoomScaleNormal="100" workbookViewId="0">
      <selection activeCell="P2" sqref="P2"/>
    </sheetView>
  </sheetViews>
  <sheetFormatPr defaultRowHeight="14.5" x14ac:dyDescent="0.35"/>
  <cols>
    <col min="1" max="1" width="0.7265625" customWidth="1"/>
    <col min="2" max="2" width="2.81640625" customWidth="1"/>
    <col min="3" max="3" width="0.7265625" customWidth="1"/>
    <col min="4" max="4" width="29" bestFit="1" customWidth="1"/>
    <col min="5" max="5" width="20.1796875" bestFit="1" customWidth="1"/>
    <col min="6" max="6" width="17.26953125" bestFit="1" customWidth="1"/>
    <col min="7" max="9" width="17.26953125" customWidth="1"/>
    <col min="10" max="10" width="7.54296875" customWidth="1"/>
    <col min="11" max="11" width="17.7265625" customWidth="1"/>
    <col min="12" max="14" width="7.54296875" customWidth="1"/>
  </cols>
  <sheetData>
    <row r="1" spans="2:17" ht="17.25" customHeight="1" x14ac:dyDescent="0.35"/>
    <row r="2" spans="2:17" ht="26.25" customHeight="1" x14ac:dyDescent="0.7">
      <c r="D2" s="46" t="s">
        <v>96</v>
      </c>
      <c r="E2" s="46"/>
      <c r="F2" s="46"/>
      <c r="G2" s="46"/>
      <c r="H2" s="46"/>
    </row>
    <row r="3" spans="2:17" ht="15" customHeight="1" thickBot="1" x14ac:dyDescent="0.75">
      <c r="C3" s="6"/>
      <c r="D3" s="6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</row>
    <row r="4" spans="2:17" x14ac:dyDescent="0.35">
      <c r="B4" s="15"/>
      <c r="O4" s="12"/>
    </row>
    <row r="5" spans="2:17" ht="138" customHeight="1" thickBot="1" x14ac:dyDescent="0.4">
      <c r="B5" s="11" t="s">
        <v>21</v>
      </c>
      <c r="C5" s="11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2:17" ht="15" customHeight="1" x14ac:dyDescent="0.35">
      <c r="B6" s="15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2:17" ht="15" customHeight="1" x14ac:dyDescent="0.35">
      <c r="B7" s="47" t="s">
        <v>28</v>
      </c>
      <c r="C7" s="41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2:17" ht="15" customHeight="1" x14ac:dyDescent="0.35">
      <c r="B8" s="47"/>
      <c r="C8" s="41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2:17" ht="15" customHeight="1" x14ac:dyDescent="0.35">
      <c r="B9" s="47"/>
      <c r="C9" s="41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2:17" ht="15" customHeight="1" x14ac:dyDescent="0.35">
      <c r="B10" s="47"/>
      <c r="C10" s="41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2:17" ht="15" customHeight="1" x14ac:dyDescent="0.35">
      <c r="B11" s="47"/>
      <c r="C11" s="41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2:17" ht="15" customHeight="1" x14ac:dyDescent="0.35">
      <c r="B12" s="47"/>
      <c r="C12" s="41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2:17" ht="15" customHeight="1" x14ac:dyDescent="0.35">
      <c r="B13" s="47"/>
      <c r="C13" s="41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2:17" ht="15" customHeight="1" x14ac:dyDescent="0.35">
      <c r="B14" s="47"/>
      <c r="C14" s="41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2:17" ht="15" customHeight="1" x14ac:dyDescent="0.35">
      <c r="B15" s="47"/>
      <c r="C15" s="41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2:17" ht="15" customHeight="1" x14ac:dyDescent="0.35">
      <c r="B16" s="47"/>
      <c r="C16" s="41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2:14" ht="15" customHeight="1" x14ac:dyDescent="0.35">
      <c r="B17" s="47"/>
      <c r="C17" s="41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2:14" ht="15" customHeight="1" x14ac:dyDescent="0.35">
      <c r="B18" s="47"/>
      <c r="C18" s="41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2:14" ht="15" customHeight="1" x14ac:dyDescent="0.35">
      <c r="B19" s="47"/>
      <c r="C19" s="41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2:14" ht="15" customHeight="1" x14ac:dyDescent="0.35">
      <c r="B20" s="47"/>
      <c r="C20" s="41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2:14" ht="15" customHeight="1" x14ac:dyDescent="0.35">
      <c r="B21" s="47"/>
      <c r="C21" s="41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2:14" ht="15" customHeight="1" x14ac:dyDescent="0.35">
      <c r="B22" s="47"/>
      <c r="C22" s="41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2:14" ht="15" customHeight="1" x14ac:dyDescent="0.35">
      <c r="B23" s="47"/>
      <c r="C23" s="41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2:14" ht="15" customHeight="1" x14ac:dyDescent="0.35">
      <c r="B24" s="47"/>
      <c r="C24" s="41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2:14" ht="15" customHeight="1" x14ac:dyDescent="0.35">
      <c r="B25" s="47"/>
      <c r="C25" s="41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2:14" ht="15" customHeight="1" x14ac:dyDescent="0.35">
      <c r="B26" s="47"/>
      <c r="C26" s="41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2:14" ht="15" customHeight="1" x14ac:dyDescent="0.35">
      <c r="B27" s="47"/>
      <c r="C27" s="41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2:14" ht="15" customHeight="1" x14ac:dyDescent="0.35">
      <c r="B28" s="47"/>
      <c r="C28" s="41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2:14" ht="15" customHeight="1" x14ac:dyDescent="0.35">
      <c r="B29" s="47"/>
      <c r="C29" s="41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2:14" ht="15" customHeight="1" x14ac:dyDescent="0.35">
      <c r="B30" s="47"/>
      <c r="C30" s="41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2:14" ht="15" customHeight="1" x14ac:dyDescent="0.35">
      <c r="B31" s="47"/>
      <c r="C31" s="41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2:14" ht="15" customHeight="1" x14ac:dyDescent="0.35">
      <c r="B32" s="47"/>
      <c r="C32" s="41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2:14" ht="15" customHeight="1" x14ac:dyDescent="0.35">
      <c r="B33" s="47"/>
      <c r="C33" s="41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2:14" ht="15" customHeight="1" x14ac:dyDescent="0.35">
      <c r="B34" s="47"/>
      <c r="C34" s="41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2:14" ht="15" customHeight="1" x14ac:dyDescent="0.35">
      <c r="B35" s="47"/>
      <c r="C35" s="41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2:14" ht="15" customHeight="1" x14ac:dyDescent="0.35">
      <c r="B36" s="47"/>
      <c r="C36" s="41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2:14" ht="15" customHeight="1" x14ac:dyDescent="0.35">
      <c r="B37" s="47"/>
      <c r="C37" s="41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2:14" ht="15" customHeight="1" x14ac:dyDescent="0.35">
      <c r="B38" s="47"/>
      <c r="C38" s="41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2:14" ht="15" customHeight="1" x14ac:dyDescent="0.35">
      <c r="B39" s="47"/>
      <c r="C39" s="41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2:14" ht="15" customHeight="1" x14ac:dyDescent="0.35">
      <c r="B40" s="47"/>
      <c r="C40" s="41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2:14" ht="15" customHeight="1" x14ac:dyDescent="0.35">
      <c r="B41" s="47"/>
      <c r="C41" s="41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2:14" ht="15" customHeight="1" x14ac:dyDescent="0.35">
      <c r="B42" s="47"/>
      <c r="C42" s="41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2:14" ht="15" customHeight="1" x14ac:dyDescent="0.35">
      <c r="B43" s="47"/>
      <c r="C43" s="41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2:14" ht="15" customHeight="1" x14ac:dyDescent="0.35">
      <c r="B44" s="47"/>
      <c r="C44" s="41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2:14" ht="15" customHeight="1" x14ac:dyDescent="0.35">
      <c r="B45" s="47"/>
      <c r="C45" s="41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2:14" ht="15" customHeight="1" x14ac:dyDescent="0.35">
      <c r="B46" s="47"/>
      <c r="C46" s="41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2:14" ht="15" customHeight="1" x14ac:dyDescent="0.35">
      <c r="B47" s="47"/>
      <c r="C47" s="41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2:14" ht="15" customHeight="1" x14ac:dyDescent="0.35">
      <c r="B48" s="47"/>
      <c r="C48" s="41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2:17" ht="15" customHeight="1" x14ac:dyDescent="0.35">
      <c r="B49" s="47"/>
      <c r="C49" s="41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2:17" ht="15" customHeight="1" x14ac:dyDescent="0.35">
      <c r="B50" s="47"/>
      <c r="C50" s="41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2:17" ht="15" customHeight="1" x14ac:dyDescent="0.35">
      <c r="B51" s="47"/>
      <c r="C51" s="41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2:17" ht="15" customHeight="1" x14ac:dyDescent="0.35">
      <c r="B52" s="47"/>
      <c r="C52" s="41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2:17" ht="15" customHeight="1" x14ac:dyDescent="0.35">
      <c r="B53" s="47"/>
      <c r="C53" s="41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2:17" ht="15" customHeight="1" x14ac:dyDescent="0.35">
      <c r="B54" s="47"/>
      <c r="C54" s="41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2:17" ht="15" customHeight="1" x14ac:dyDescent="0.35">
      <c r="B55" s="47"/>
      <c r="C55" s="41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2:17" ht="15" customHeight="1" x14ac:dyDescent="0.35">
      <c r="B56" s="47"/>
      <c r="C56" s="41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2:17" ht="15" customHeight="1" x14ac:dyDescent="0.35">
      <c r="B57" s="47"/>
      <c r="C57" s="41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2:17" ht="15" customHeight="1" x14ac:dyDescent="0.35">
      <c r="B58" s="47"/>
      <c r="C58" s="41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2:17" ht="15" customHeight="1" x14ac:dyDescent="0.35">
      <c r="B59" s="47"/>
      <c r="C59" s="41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2:17" ht="15" customHeight="1" x14ac:dyDescent="0.35">
      <c r="B60" s="47"/>
      <c r="C60" s="41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2:17" ht="15" customHeight="1" x14ac:dyDescent="0.35">
      <c r="B61" s="21"/>
      <c r="C61" s="41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2:17" ht="15" customHeight="1" x14ac:dyDescent="0.35">
      <c r="B62" s="21"/>
      <c r="C62" s="41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2:17" ht="15" customHeight="1" thickBot="1" x14ac:dyDescent="0.4">
      <c r="B63" s="18"/>
      <c r="C63" s="42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</row>
    <row r="64" spans="2:17" x14ac:dyDescent="0.35">
      <c r="B64" s="16"/>
    </row>
    <row r="65" spans="2:6" x14ac:dyDescent="0.35">
      <c r="B65" s="49" t="s">
        <v>23</v>
      </c>
      <c r="C65" s="43"/>
    </row>
    <row r="66" spans="2:6" x14ac:dyDescent="0.35">
      <c r="B66" s="49"/>
      <c r="C66" s="43"/>
      <c r="D66" s="2" t="s">
        <v>85</v>
      </c>
      <c r="E66" t="s" vm="8">
        <v>86</v>
      </c>
    </row>
    <row r="67" spans="2:6" x14ac:dyDescent="0.35">
      <c r="B67" s="49"/>
      <c r="C67" s="43"/>
      <c r="D67" s="2" t="s">
        <v>16</v>
      </c>
      <c r="E67" t="s" vm="1">
        <v>13</v>
      </c>
    </row>
    <row r="68" spans="2:6" x14ac:dyDescent="0.35">
      <c r="B68" s="49"/>
      <c r="C68" s="43"/>
      <c r="D68" s="2" t="s">
        <v>17</v>
      </c>
      <c r="E68" t="s" vm="2">
        <v>13</v>
      </c>
    </row>
    <row r="69" spans="2:6" x14ac:dyDescent="0.35">
      <c r="B69" s="49"/>
      <c r="C69" s="43"/>
      <c r="D69" s="2" t="s">
        <v>18</v>
      </c>
      <c r="E69" t="s" vm="3">
        <v>13</v>
      </c>
    </row>
    <row r="70" spans="2:6" x14ac:dyDescent="0.35">
      <c r="B70" s="49"/>
      <c r="C70" s="43"/>
      <c r="D70" s="2" t="s">
        <v>19</v>
      </c>
      <c r="E70" t="s" vm="4">
        <v>13</v>
      </c>
    </row>
    <row r="71" spans="2:6" x14ac:dyDescent="0.35">
      <c r="B71" s="49"/>
      <c r="C71" s="43"/>
      <c r="D71" s="2" t="s">
        <v>26</v>
      </c>
      <c r="E71" t="s" vm="7">
        <v>13</v>
      </c>
    </row>
    <row r="72" spans="2:6" x14ac:dyDescent="0.35">
      <c r="B72" s="49"/>
      <c r="C72" s="43"/>
    </row>
    <row r="73" spans="2:6" x14ac:dyDescent="0.35">
      <c r="B73" s="49"/>
      <c r="C73" s="43"/>
      <c r="D73" s="2" t="s">
        <v>1</v>
      </c>
      <c r="E73" t="s">
        <v>52</v>
      </c>
      <c r="F73" t="s">
        <v>87</v>
      </c>
    </row>
    <row r="74" spans="2:6" x14ac:dyDescent="0.35">
      <c r="B74" s="49"/>
      <c r="C74" s="43"/>
      <c r="D74" s="3" t="s">
        <v>65</v>
      </c>
      <c r="E74" s="4">
        <v>-2078.462</v>
      </c>
      <c r="F74" s="5">
        <v>-106966.56</v>
      </c>
    </row>
    <row r="75" spans="2:6" x14ac:dyDescent="0.35">
      <c r="B75" s="49"/>
      <c r="C75" s="43"/>
      <c r="D75" s="3" t="s">
        <v>81</v>
      </c>
      <c r="E75" s="4">
        <v>-49</v>
      </c>
      <c r="F75" s="5">
        <v>-5068.8</v>
      </c>
    </row>
    <row r="76" spans="2:6" x14ac:dyDescent="0.35">
      <c r="D76" s="3" t="s">
        <v>63</v>
      </c>
      <c r="E76" s="4">
        <v>-2619</v>
      </c>
      <c r="F76" s="5">
        <v>0</v>
      </c>
    </row>
    <row r="77" spans="2:6" x14ac:dyDescent="0.35">
      <c r="D77" s="3" t="s">
        <v>72</v>
      </c>
      <c r="E77" s="4">
        <v>0</v>
      </c>
      <c r="F77" s="5">
        <v>0</v>
      </c>
    </row>
    <row r="78" spans="2:6" x14ac:dyDescent="0.35">
      <c r="D78" s="3" t="s">
        <v>71</v>
      </c>
      <c r="E78" s="4">
        <v>0</v>
      </c>
      <c r="F78" s="5">
        <v>0</v>
      </c>
    </row>
    <row r="79" spans="2:6" x14ac:dyDescent="0.35">
      <c r="D79" s="3" t="s">
        <v>53</v>
      </c>
      <c r="E79" s="4">
        <v>3</v>
      </c>
      <c r="F79" s="5">
        <v>45</v>
      </c>
    </row>
    <row r="80" spans="2:6" x14ac:dyDescent="0.35">
      <c r="D80" s="3" t="s">
        <v>69</v>
      </c>
      <c r="E80" s="4">
        <v>5</v>
      </c>
      <c r="F80" s="5">
        <v>225</v>
      </c>
    </row>
    <row r="81" spans="4:6" x14ac:dyDescent="0.35">
      <c r="D81" s="3" t="s">
        <v>79</v>
      </c>
      <c r="E81" s="4">
        <v>28</v>
      </c>
      <c r="F81" s="5">
        <v>289.34000000000003</v>
      </c>
    </row>
    <row r="82" spans="4:6" x14ac:dyDescent="0.35">
      <c r="D82" s="3" t="s">
        <v>68</v>
      </c>
      <c r="E82" s="4">
        <v>2.9020000000000081</v>
      </c>
      <c r="F82" s="5">
        <v>363.05529999999953</v>
      </c>
    </row>
    <row r="83" spans="4:6" x14ac:dyDescent="0.35">
      <c r="D83" s="3" t="s">
        <v>75</v>
      </c>
      <c r="E83" s="4">
        <v>11</v>
      </c>
      <c r="F83" s="5">
        <v>935</v>
      </c>
    </row>
    <row r="84" spans="4:6" x14ac:dyDescent="0.35">
      <c r="D84" s="3" t="s">
        <v>80</v>
      </c>
      <c r="E84" s="4">
        <v>1</v>
      </c>
      <c r="F84" s="5">
        <v>1200</v>
      </c>
    </row>
    <row r="85" spans="4:6" x14ac:dyDescent="0.35">
      <c r="D85" s="3" t="s">
        <v>64</v>
      </c>
      <c r="E85" s="4">
        <v>9</v>
      </c>
      <c r="F85" s="5">
        <v>1442.16</v>
      </c>
    </row>
    <row r="86" spans="4:6" x14ac:dyDescent="0.35">
      <c r="D86" s="3" t="s">
        <v>74</v>
      </c>
      <c r="E86" s="4">
        <v>24</v>
      </c>
      <c r="F86" s="5">
        <v>2880</v>
      </c>
    </row>
    <row r="87" spans="4:6" x14ac:dyDescent="0.35">
      <c r="D87" s="3" t="s">
        <v>56</v>
      </c>
      <c r="E87" s="4">
        <v>1</v>
      </c>
      <c r="F87" s="5">
        <v>4500</v>
      </c>
    </row>
    <row r="88" spans="4:6" x14ac:dyDescent="0.35">
      <c r="D88" s="3" t="s">
        <v>59</v>
      </c>
      <c r="E88" s="4">
        <v>2</v>
      </c>
      <c r="F88" s="5">
        <v>5600</v>
      </c>
    </row>
    <row r="89" spans="4:6" x14ac:dyDescent="0.35">
      <c r="D89" s="3" t="s">
        <v>66</v>
      </c>
      <c r="E89" s="4">
        <v>4</v>
      </c>
      <c r="F89" s="5">
        <v>9683.9699999999993</v>
      </c>
    </row>
    <row r="90" spans="4:6" x14ac:dyDescent="0.35">
      <c r="D90" s="3" t="s">
        <v>77</v>
      </c>
      <c r="E90" s="4">
        <v>2</v>
      </c>
      <c r="F90" s="5">
        <v>12380</v>
      </c>
    </row>
    <row r="91" spans="4:6" x14ac:dyDescent="0.35">
      <c r="D91" s="3" t="s">
        <v>57</v>
      </c>
      <c r="E91" s="4">
        <v>2</v>
      </c>
      <c r="F91" s="5">
        <v>25000</v>
      </c>
    </row>
    <row r="92" spans="4:6" x14ac:dyDescent="0.35">
      <c r="D92" s="3" t="s">
        <v>73</v>
      </c>
      <c r="E92" s="4">
        <v>34</v>
      </c>
      <c r="F92" s="5">
        <v>30165.41</v>
      </c>
    </row>
    <row r="93" spans="4:6" x14ac:dyDescent="0.35">
      <c r="D93" s="3" t="s">
        <v>55</v>
      </c>
      <c r="E93" s="4">
        <v>16</v>
      </c>
      <c r="F93" s="5">
        <v>32051.16</v>
      </c>
    </row>
    <row r="94" spans="4:6" x14ac:dyDescent="0.35">
      <c r="D94" s="3" t="s">
        <v>61</v>
      </c>
      <c r="E94" s="4">
        <v>99.399999999999991</v>
      </c>
      <c r="F94" s="5">
        <v>34634.983700000004</v>
      </c>
    </row>
    <row r="95" spans="4:6" x14ac:dyDescent="0.35">
      <c r="D95" s="3" t="s">
        <v>47</v>
      </c>
      <c r="E95" s="4">
        <v>12</v>
      </c>
      <c r="F95" s="5">
        <v>35977.819999999992</v>
      </c>
    </row>
    <row r="96" spans="4:6" x14ac:dyDescent="0.35">
      <c r="D96" s="3" t="s">
        <v>62</v>
      </c>
      <c r="E96" s="4">
        <v>254.22800000000001</v>
      </c>
      <c r="F96" s="5">
        <v>38122.499200000006</v>
      </c>
    </row>
    <row r="97" spans="4:6" x14ac:dyDescent="0.35">
      <c r="D97" s="3" t="s">
        <v>67</v>
      </c>
      <c r="E97" s="4">
        <v>154.71000000000004</v>
      </c>
      <c r="F97" s="5">
        <v>41661.4251</v>
      </c>
    </row>
    <row r="98" spans="4:6" x14ac:dyDescent="0.35">
      <c r="D98" s="3" t="s">
        <v>78</v>
      </c>
      <c r="E98" s="4">
        <v>22</v>
      </c>
      <c r="F98" s="5">
        <v>48948.03</v>
      </c>
    </row>
    <row r="99" spans="4:6" x14ac:dyDescent="0.35">
      <c r="D99" s="3" t="s">
        <v>82</v>
      </c>
      <c r="E99" s="4">
        <v>19</v>
      </c>
      <c r="F99" s="5">
        <v>59090.539999999994</v>
      </c>
    </row>
    <row r="100" spans="4:6" x14ac:dyDescent="0.35">
      <c r="D100" s="3" t="s">
        <v>2</v>
      </c>
      <c r="E100" s="4">
        <v>9</v>
      </c>
      <c r="F100" s="5">
        <v>65952.55</v>
      </c>
    </row>
    <row r="101" spans="4:6" x14ac:dyDescent="0.35">
      <c r="D101" s="3" t="s">
        <v>6</v>
      </c>
      <c r="E101" s="4">
        <v>4</v>
      </c>
      <c r="F101" s="5">
        <v>71531.95</v>
      </c>
    </row>
    <row r="102" spans="4:6" x14ac:dyDescent="0.35">
      <c r="D102" s="3" t="s">
        <v>49</v>
      </c>
      <c r="E102" s="4">
        <v>8</v>
      </c>
      <c r="F102" s="5">
        <v>84992.67</v>
      </c>
    </row>
    <row r="103" spans="4:6" x14ac:dyDescent="0.35">
      <c r="D103" s="3" t="s">
        <v>11</v>
      </c>
      <c r="E103" s="4">
        <v>26</v>
      </c>
      <c r="F103" s="5">
        <v>94858.089999999967</v>
      </c>
    </row>
    <row r="104" spans="4:6" x14ac:dyDescent="0.35">
      <c r="D104" s="3" t="s">
        <v>4</v>
      </c>
      <c r="E104" s="4">
        <v>15</v>
      </c>
      <c r="F104" s="5">
        <v>114377.95999999999</v>
      </c>
    </row>
    <row r="105" spans="4:6" x14ac:dyDescent="0.35">
      <c r="D105" s="3" t="s">
        <v>48</v>
      </c>
      <c r="E105" s="4">
        <v>30</v>
      </c>
      <c r="F105" s="5">
        <v>119142.89000000001</v>
      </c>
    </row>
    <row r="106" spans="4:6" x14ac:dyDescent="0.35">
      <c r="D106" s="3" t="s">
        <v>9</v>
      </c>
      <c r="E106" s="4">
        <v>10</v>
      </c>
      <c r="F106" s="5">
        <v>146179.19</v>
      </c>
    </row>
    <row r="107" spans="4:6" x14ac:dyDescent="0.35">
      <c r="D107" s="3" t="s">
        <v>54</v>
      </c>
      <c r="E107" s="4">
        <v>81</v>
      </c>
      <c r="F107" s="5">
        <v>162000</v>
      </c>
    </row>
    <row r="108" spans="4:6" x14ac:dyDescent="0.35">
      <c r="D108" s="3" t="s">
        <v>58</v>
      </c>
      <c r="E108" s="4">
        <v>55</v>
      </c>
      <c r="F108" s="5">
        <v>169950</v>
      </c>
    </row>
    <row r="109" spans="4:6" x14ac:dyDescent="0.35">
      <c r="D109" s="3" t="s">
        <v>8</v>
      </c>
      <c r="E109" s="4">
        <v>26</v>
      </c>
      <c r="F109" s="5">
        <v>183194.03</v>
      </c>
    </row>
    <row r="110" spans="4:6" x14ac:dyDescent="0.35">
      <c r="D110" s="3" t="s">
        <v>84</v>
      </c>
      <c r="E110" s="4">
        <v>60</v>
      </c>
      <c r="F110" s="5">
        <v>229305.91999999998</v>
      </c>
    </row>
    <row r="111" spans="4:6" x14ac:dyDescent="0.35">
      <c r="D111" s="3" t="s">
        <v>60</v>
      </c>
      <c r="E111" s="4">
        <v>29</v>
      </c>
      <c r="F111" s="5">
        <v>231710</v>
      </c>
    </row>
    <row r="112" spans="4:6" x14ac:dyDescent="0.35">
      <c r="D112" s="3" t="s">
        <v>50</v>
      </c>
      <c r="E112" s="4">
        <v>60</v>
      </c>
      <c r="F112" s="5">
        <v>235495.4</v>
      </c>
    </row>
    <row r="113" spans="4:6" x14ac:dyDescent="0.35">
      <c r="D113" s="3" t="s">
        <v>3</v>
      </c>
      <c r="E113" s="4">
        <v>7</v>
      </c>
      <c r="F113" s="5">
        <v>288400</v>
      </c>
    </row>
    <row r="114" spans="4:6" x14ac:dyDescent="0.35">
      <c r="D114" s="3" t="s">
        <v>10</v>
      </c>
      <c r="E114" s="4">
        <v>22</v>
      </c>
      <c r="F114" s="5">
        <v>323160.86</v>
      </c>
    </row>
    <row r="115" spans="4:6" x14ac:dyDescent="0.35">
      <c r="D115" s="3" t="s">
        <v>76</v>
      </c>
      <c r="E115" s="4">
        <v>70</v>
      </c>
      <c r="F115" s="5">
        <v>497000</v>
      </c>
    </row>
    <row r="116" spans="4:6" x14ac:dyDescent="0.35">
      <c r="D116" s="3" t="s">
        <v>5</v>
      </c>
      <c r="E116" s="4">
        <v>39</v>
      </c>
      <c r="F116" s="5">
        <v>568014.40999999992</v>
      </c>
    </row>
    <row r="117" spans="4:6" x14ac:dyDescent="0.35">
      <c r="D117" s="3" t="s">
        <v>70</v>
      </c>
      <c r="E117" s="4">
        <v>71</v>
      </c>
      <c r="F117" s="5">
        <v>1107876.9000000001</v>
      </c>
    </row>
    <row r="118" spans="4:6" x14ac:dyDescent="0.35">
      <c r="D118" s="3" t="s">
        <v>7</v>
      </c>
      <c r="E118" s="4">
        <v>175</v>
      </c>
      <c r="F118" s="5">
        <v>1327507.5499999998</v>
      </c>
    </row>
    <row r="119" spans="4:6" x14ac:dyDescent="0.35">
      <c r="D119" s="3" t="s">
        <v>12</v>
      </c>
      <c r="E119" s="4">
        <v>-3243.2219999999998</v>
      </c>
      <c r="F119" s="5">
        <v>6293810.4033000013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D2:H2"/>
    <mergeCell ref="B65:B75"/>
    <mergeCell ref="B7:B60"/>
  </mergeCells>
  <pageMargins left="0.7" right="0.7" top="0.78740157499999996" bottom="0.78740157499999996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8"/>
  <sheetViews>
    <sheetView workbookViewId="0">
      <selection activeCell="D2" sqref="D2"/>
    </sheetView>
  </sheetViews>
  <sheetFormatPr defaultRowHeight="14.5" x14ac:dyDescent="0.35"/>
  <cols>
    <col min="1" max="1" width="29" bestFit="1" customWidth="1"/>
    <col min="2" max="2" width="20.1796875" bestFit="1" customWidth="1"/>
    <col min="3" max="3" width="17.7265625" bestFit="1" customWidth="1"/>
    <col min="4" max="4" width="10.26953125" bestFit="1" customWidth="1"/>
  </cols>
  <sheetData>
    <row r="1" spans="1:4" x14ac:dyDescent="0.35">
      <c r="A1" s="2" t="s">
        <v>1</v>
      </c>
      <c r="B1" t="s">
        <v>52</v>
      </c>
      <c r="C1" t="s">
        <v>51</v>
      </c>
      <c r="D1" t="s">
        <v>14</v>
      </c>
    </row>
    <row r="2" spans="1:4" x14ac:dyDescent="0.35">
      <c r="A2" s="3" t="s">
        <v>53</v>
      </c>
      <c r="B2" s="4">
        <v>3</v>
      </c>
      <c r="C2" s="4">
        <v>16</v>
      </c>
      <c r="D2" s="4">
        <v>28</v>
      </c>
    </row>
    <row r="3" spans="1:4" x14ac:dyDescent="0.35">
      <c r="A3" s="3" t="s">
        <v>54</v>
      </c>
      <c r="B3" s="4">
        <v>81</v>
      </c>
      <c r="C3" s="4">
        <v>156</v>
      </c>
      <c r="D3" s="4">
        <v>236</v>
      </c>
    </row>
    <row r="4" spans="1:4" x14ac:dyDescent="0.35">
      <c r="A4" s="3" t="s">
        <v>55</v>
      </c>
      <c r="B4" s="4">
        <v>16</v>
      </c>
      <c r="C4" s="4">
        <v>120</v>
      </c>
      <c r="D4" s="4">
        <v>684</v>
      </c>
    </row>
    <row r="5" spans="1:4" x14ac:dyDescent="0.35">
      <c r="A5" s="3" t="s">
        <v>56</v>
      </c>
      <c r="B5" s="4">
        <v>1</v>
      </c>
      <c r="C5" s="4">
        <v>29</v>
      </c>
      <c r="D5" s="4">
        <v>207</v>
      </c>
    </row>
    <row r="6" spans="1:4" x14ac:dyDescent="0.35">
      <c r="A6" s="3" t="s">
        <v>57</v>
      </c>
      <c r="B6" s="4">
        <v>2</v>
      </c>
      <c r="C6" s="4">
        <v>8</v>
      </c>
      <c r="D6" s="4">
        <v>32</v>
      </c>
    </row>
    <row r="7" spans="1:4" x14ac:dyDescent="0.35">
      <c r="A7" s="3" t="s">
        <v>49</v>
      </c>
      <c r="B7" s="4">
        <v>8</v>
      </c>
      <c r="C7" s="4">
        <v>66</v>
      </c>
      <c r="D7" s="4">
        <v>228</v>
      </c>
    </row>
    <row r="8" spans="1:4" x14ac:dyDescent="0.35">
      <c r="A8" s="3" t="s">
        <v>58</v>
      </c>
      <c r="B8" s="4">
        <v>55</v>
      </c>
      <c r="C8" s="4">
        <v>73</v>
      </c>
      <c r="D8" s="4">
        <v>119</v>
      </c>
    </row>
    <row r="9" spans="1:4" x14ac:dyDescent="0.35">
      <c r="A9" s="3" t="s">
        <v>59</v>
      </c>
      <c r="B9" s="4">
        <v>2</v>
      </c>
      <c r="C9" s="4">
        <v>26</v>
      </c>
      <c r="D9" s="4">
        <v>120</v>
      </c>
    </row>
    <row r="10" spans="1:4" x14ac:dyDescent="0.35">
      <c r="A10" s="3" t="s">
        <v>2</v>
      </c>
      <c r="B10" s="4">
        <v>9</v>
      </c>
      <c r="C10" s="4">
        <v>72</v>
      </c>
      <c r="D10" s="4">
        <v>360</v>
      </c>
    </row>
    <row r="11" spans="1:4" x14ac:dyDescent="0.35">
      <c r="A11" s="3" t="s">
        <v>60</v>
      </c>
      <c r="B11" s="4">
        <v>29</v>
      </c>
      <c r="C11" s="4">
        <v>62</v>
      </c>
      <c r="D11" s="4">
        <v>190</v>
      </c>
    </row>
    <row r="12" spans="1:4" x14ac:dyDescent="0.35">
      <c r="A12" s="3" t="s">
        <v>61</v>
      </c>
      <c r="B12" s="4">
        <v>99.399999999999991</v>
      </c>
      <c r="C12" s="4">
        <v>542.77</v>
      </c>
      <c r="D12" s="4">
        <v>1280.0299999999997</v>
      </c>
    </row>
    <row r="13" spans="1:4" x14ac:dyDescent="0.35">
      <c r="A13" s="3" t="s">
        <v>62</v>
      </c>
      <c r="B13" s="4">
        <v>254.22800000000001</v>
      </c>
      <c r="C13" s="4">
        <v>1032.0640000000001</v>
      </c>
      <c r="D13" s="4">
        <v>3388.1880000000001</v>
      </c>
    </row>
    <row r="14" spans="1:4" x14ac:dyDescent="0.35">
      <c r="A14" s="3" t="s">
        <v>63</v>
      </c>
      <c r="B14" s="4">
        <v>-2619</v>
      </c>
      <c r="C14" s="4">
        <v>-8857</v>
      </c>
      <c r="D14" s="4">
        <v>-3419</v>
      </c>
    </row>
    <row r="15" spans="1:4" x14ac:dyDescent="0.35">
      <c r="A15" s="3" t="s">
        <v>64</v>
      </c>
      <c r="B15" s="4">
        <v>9</v>
      </c>
      <c r="C15" s="4">
        <v>113</v>
      </c>
      <c r="D15" s="4">
        <v>811</v>
      </c>
    </row>
    <row r="16" spans="1:4" x14ac:dyDescent="0.35">
      <c r="A16" s="3" t="s">
        <v>65</v>
      </c>
      <c r="B16" s="4">
        <v>-2078.462</v>
      </c>
      <c r="C16" s="4">
        <v>-4206.8900000000012</v>
      </c>
      <c r="D16" s="4">
        <v>2152.0339999999997</v>
      </c>
    </row>
    <row r="17" spans="1:4" x14ac:dyDescent="0.35">
      <c r="A17" s="3" t="s">
        <v>3</v>
      </c>
      <c r="B17" s="4">
        <v>7</v>
      </c>
      <c r="C17" s="4">
        <v>67</v>
      </c>
      <c r="D17" s="4">
        <v>365</v>
      </c>
    </row>
    <row r="18" spans="1:4" x14ac:dyDescent="0.35">
      <c r="A18" s="3" t="s">
        <v>4</v>
      </c>
      <c r="B18" s="4">
        <v>15</v>
      </c>
      <c r="C18" s="4">
        <v>118</v>
      </c>
      <c r="D18" s="4">
        <v>348</v>
      </c>
    </row>
    <row r="19" spans="1:4" x14ac:dyDescent="0.35">
      <c r="A19" s="3" t="s">
        <v>66</v>
      </c>
      <c r="B19" s="4">
        <v>4</v>
      </c>
      <c r="C19" s="4">
        <v>24</v>
      </c>
      <c r="D19" s="4">
        <v>58</v>
      </c>
    </row>
    <row r="20" spans="1:4" x14ac:dyDescent="0.35">
      <c r="A20" s="3" t="s">
        <v>67</v>
      </c>
      <c r="B20" s="4">
        <v>154.71000000000004</v>
      </c>
      <c r="C20" s="4">
        <v>668.01</v>
      </c>
      <c r="D20" s="4">
        <v>1318.83</v>
      </c>
    </row>
    <row r="21" spans="1:4" x14ac:dyDescent="0.35">
      <c r="A21" s="3" t="s">
        <v>68</v>
      </c>
      <c r="B21" s="4">
        <v>2.9020000000000081</v>
      </c>
      <c r="C21" s="4">
        <v>683.05399999999963</v>
      </c>
      <c r="D21" s="4">
        <v>4386.97</v>
      </c>
    </row>
    <row r="22" spans="1:4" x14ac:dyDescent="0.35">
      <c r="A22" s="3" t="s">
        <v>69</v>
      </c>
      <c r="B22" s="4">
        <v>5</v>
      </c>
      <c r="C22" s="4">
        <v>30</v>
      </c>
      <c r="D22" s="4">
        <v>78</v>
      </c>
    </row>
    <row r="23" spans="1:4" x14ac:dyDescent="0.35">
      <c r="A23" s="3" t="s">
        <v>5</v>
      </c>
      <c r="B23" s="4">
        <v>39</v>
      </c>
      <c r="C23" s="4">
        <v>140</v>
      </c>
      <c r="D23" s="4">
        <v>402</v>
      </c>
    </row>
    <row r="24" spans="1:4" x14ac:dyDescent="0.35">
      <c r="A24" s="3" t="s">
        <v>70</v>
      </c>
      <c r="B24" s="4">
        <v>71</v>
      </c>
      <c r="C24" s="4">
        <v>148</v>
      </c>
      <c r="D24" s="4">
        <v>166</v>
      </c>
    </row>
    <row r="25" spans="1:4" x14ac:dyDescent="0.35">
      <c r="A25" s="3" t="s">
        <v>71</v>
      </c>
      <c r="B25" s="4">
        <v>0</v>
      </c>
      <c r="C25" s="4">
        <v>0</v>
      </c>
      <c r="D25" s="4">
        <v>12</v>
      </c>
    </row>
    <row r="26" spans="1:4" x14ac:dyDescent="0.35">
      <c r="A26" s="3" t="s">
        <v>6</v>
      </c>
      <c r="B26" s="4">
        <v>4</v>
      </c>
      <c r="C26" s="4">
        <v>50</v>
      </c>
      <c r="D26" s="4">
        <v>196</v>
      </c>
    </row>
    <row r="27" spans="1:4" x14ac:dyDescent="0.35">
      <c r="A27" s="3" t="s">
        <v>72</v>
      </c>
      <c r="B27" s="4">
        <v>0</v>
      </c>
      <c r="C27" s="4">
        <v>34</v>
      </c>
      <c r="D27" s="4">
        <v>212</v>
      </c>
    </row>
    <row r="28" spans="1:4" x14ac:dyDescent="0.35">
      <c r="A28" s="3" t="s">
        <v>73</v>
      </c>
      <c r="B28" s="4">
        <v>34</v>
      </c>
      <c r="C28" s="4">
        <v>198</v>
      </c>
      <c r="D28" s="4">
        <v>458</v>
      </c>
    </row>
    <row r="29" spans="1:4" x14ac:dyDescent="0.35">
      <c r="A29" s="3" t="s">
        <v>74</v>
      </c>
      <c r="B29" s="4">
        <v>24</v>
      </c>
      <c r="C29" s="4">
        <v>121</v>
      </c>
      <c r="D29" s="4">
        <v>551</v>
      </c>
    </row>
    <row r="30" spans="1:4" x14ac:dyDescent="0.35">
      <c r="A30" s="3" t="s">
        <v>75</v>
      </c>
      <c r="B30" s="4">
        <v>11</v>
      </c>
      <c r="C30" s="4">
        <v>166</v>
      </c>
      <c r="D30" s="4">
        <v>654</v>
      </c>
    </row>
    <row r="31" spans="1:4" x14ac:dyDescent="0.35">
      <c r="A31" s="3" t="s">
        <v>76</v>
      </c>
      <c r="B31" s="4">
        <v>70</v>
      </c>
      <c r="C31" s="4">
        <v>143</v>
      </c>
      <c r="D31" s="4">
        <v>167</v>
      </c>
    </row>
    <row r="32" spans="1:4" x14ac:dyDescent="0.35">
      <c r="A32" s="3" t="s">
        <v>7</v>
      </c>
      <c r="B32" s="4">
        <v>175</v>
      </c>
      <c r="C32" s="4">
        <v>370</v>
      </c>
      <c r="D32" s="4">
        <v>498</v>
      </c>
    </row>
    <row r="33" spans="1:4" x14ac:dyDescent="0.35">
      <c r="A33" s="3" t="s">
        <v>77</v>
      </c>
      <c r="B33" s="4">
        <v>2</v>
      </c>
      <c r="C33" s="4">
        <v>29</v>
      </c>
      <c r="D33" s="4">
        <v>109</v>
      </c>
    </row>
    <row r="34" spans="1:4" x14ac:dyDescent="0.35">
      <c r="A34" s="3" t="s">
        <v>8</v>
      </c>
      <c r="B34" s="4">
        <v>26</v>
      </c>
      <c r="C34" s="4">
        <v>100</v>
      </c>
      <c r="D34" s="4">
        <v>406</v>
      </c>
    </row>
    <row r="35" spans="1:4" x14ac:dyDescent="0.35">
      <c r="A35" s="3" t="s">
        <v>9</v>
      </c>
      <c r="B35" s="4">
        <v>10</v>
      </c>
      <c r="C35" s="4">
        <v>46</v>
      </c>
      <c r="D35" s="4">
        <v>210</v>
      </c>
    </row>
    <row r="36" spans="1:4" x14ac:dyDescent="0.35">
      <c r="A36" s="3" t="s">
        <v>10</v>
      </c>
      <c r="B36" s="4">
        <v>22</v>
      </c>
      <c r="C36" s="4">
        <v>127</v>
      </c>
      <c r="D36" s="4">
        <v>339</v>
      </c>
    </row>
    <row r="37" spans="1:4" x14ac:dyDescent="0.35">
      <c r="A37" s="3" t="s">
        <v>78</v>
      </c>
      <c r="B37" s="4">
        <v>22</v>
      </c>
      <c r="C37" s="4">
        <v>113</v>
      </c>
      <c r="D37" s="4">
        <v>269</v>
      </c>
    </row>
    <row r="38" spans="1:4" x14ac:dyDescent="0.35">
      <c r="A38" s="3" t="s">
        <v>79</v>
      </c>
      <c r="B38" s="4">
        <v>28</v>
      </c>
      <c r="C38" s="4">
        <v>857</v>
      </c>
      <c r="D38" s="4">
        <v>2675</v>
      </c>
    </row>
    <row r="39" spans="1:4" x14ac:dyDescent="0.35">
      <c r="A39" s="3" t="s">
        <v>80</v>
      </c>
      <c r="B39" s="4">
        <v>1</v>
      </c>
      <c r="C39" s="4">
        <v>42</v>
      </c>
      <c r="D39" s="4">
        <v>260</v>
      </c>
    </row>
    <row r="40" spans="1:4" x14ac:dyDescent="0.35">
      <c r="A40" s="3" t="s">
        <v>47</v>
      </c>
      <c r="B40" s="4">
        <v>12</v>
      </c>
      <c r="C40" s="4">
        <v>85</v>
      </c>
      <c r="D40" s="4">
        <v>499</v>
      </c>
    </row>
    <row r="41" spans="1:4" x14ac:dyDescent="0.35">
      <c r="A41" s="3" t="s">
        <v>81</v>
      </c>
      <c r="B41" s="4">
        <v>-49</v>
      </c>
      <c r="C41" s="4">
        <v>-68.800000000000011</v>
      </c>
      <c r="D41" s="4">
        <v>31.200000000000003</v>
      </c>
    </row>
    <row r="42" spans="1:4" x14ac:dyDescent="0.35">
      <c r="A42" s="3" t="s">
        <v>82</v>
      </c>
      <c r="B42" s="4">
        <v>19</v>
      </c>
      <c r="C42" s="4">
        <v>176</v>
      </c>
      <c r="D42" s="4">
        <v>702</v>
      </c>
    </row>
    <row r="43" spans="1:4" x14ac:dyDescent="0.35">
      <c r="A43" s="3" t="s">
        <v>48</v>
      </c>
      <c r="B43" s="4">
        <v>30</v>
      </c>
      <c r="C43" s="4">
        <v>134</v>
      </c>
      <c r="D43" s="4">
        <v>370</v>
      </c>
    </row>
    <row r="44" spans="1:4" x14ac:dyDescent="0.35">
      <c r="A44" s="3" t="s">
        <v>83</v>
      </c>
      <c r="B44" s="4"/>
      <c r="C44" s="4">
        <v>28</v>
      </c>
      <c r="D44" s="4">
        <v>146</v>
      </c>
    </row>
    <row r="45" spans="1:4" x14ac:dyDescent="0.35">
      <c r="A45" s="3" t="s">
        <v>11</v>
      </c>
      <c r="B45" s="4">
        <v>26</v>
      </c>
      <c r="C45" s="4">
        <v>133</v>
      </c>
      <c r="D45" s="4">
        <v>683</v>
      </c>
    </row>
    <row r="46" spans="1:4" x14ac:dyDescent="0.35">
      <c r="A46" s="3" t="s">
        <v>84</v>
      </c>
      <c r="B46" s="4">
        <v>60</v>
      </c>
      <c r="C46" s="4">
        <v>60</v>
      </c>
      <c r="D46" s="4">
        <v>82</v>
      </c>
    </row>
    <row r="47" spans="1:4" x14ac:dyDescent="0.35">
      <c r="A47" s="3" t="s">
        <v>50</v>
      </c>
      <c r="B47" s="4">
        <v>60</v>
      </c>
      <c r="C47" s="4">
        <v>60</v>
      </c>
      <c r="D47" s="4">
        <v>108</v>
      </c>
    </row>
    <row r="48" spans="1:4" x14ac:dyDescent="0.35">
      <c r="A48" s="3" t="s">
        <v>12</v>
      </c>
      <c r="B48" s="4">
        <v>-3243.2219999999998</v>
      </c>
      <c r="C48" s="4">
        <v>-5866.7920000000022</v>
      </c>
      <c r="D48" s="4">
        <v>23176.252000000004</v>
      </c>
    </row>
  </sheetData>
  <pageMargins left="0.7" right="0.7" top="0.78740157499999996" bottom="0.78740157499999996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Přehled prodejů</vt:lpstr>
      <vt:lpstr>Přehled skladů</vt:lpstr>
      <vt:lpstr>Celková tržba a zisk</vt:lpstr>
      <vt:lpstr>Tržba a zisk kumulovaně</vt:lpstr>
      <vt:lpstr>Tržba a zisk zásob (TOP10)</vt:lpstr>
      <vt:lpstr>Stav skladů</vt:lpstr>
      <vt:lpstr>Kontingenční tabulka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2022-09-14T10:50:46Z</dcterms:created>
  <dcterms:modified xsi:type="dcterms:W3CDTF">2022-09-14T10:52:11Z</dcterms:modified>
</cp:coreProperties>
</file>